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ercan\Desktop\Korunan Alan İstatistikleri\2013\"/>
    </mc:Choice>
  </mc:AlternateContent>
  <bookViews>
    <workbookView xWindow="105" yWindow="4575" windowWidth="24090" windowHeight="11880" tabRatio="150"/>
  </bookViews>
  <sheets>
    <sheet name="1.10 GKO" sheetId="4" r:id="rId1"/>
  </sheets>
  <definedNames>
    <definedName name="_xlnm._FilterDatabase" localSheetId="0" hidden="1">'1.10 GKO'!$H$1:$H$346</definedName>
    <definedName name="GENKOR">#REF!</definedName>
    <definedName name="_xlnm.Print_Area" localSheetId="0">'1.10 GKO'!$A$1:$I$343</definedName>
  </definedNames>
  <calcPr calcId="152511"/>
</workbook>
</file>

<file path=xl/calcChain.xml><?xml version="1.0" encoding="utf-8"?>
<calcChain xmlns="http://schemas.openxmlformats.org/spreadsheetml/2006/main">
  <c r="G6" i="4" l="1"/>
  <c r="G202" i="4" l="1"/>
  <c r="I167" i="4"/>
  <c r="I303" i="4"/>
  <c r="I327" i="4"/>
  <c r="I316" i="4"/>
  <c r="I292" i="4"/>
  <c r="I279" i="4"/>
  <c r="I275" i="4"/>
  <c r="I272" i="4"/>
  <c r="I203" i="4"/>
  <c r="I180" i="4"/>
  <c r="I159" i="4"/>
  <c r="I136" i="4"/>
  <c r="I115" i="4"/>
  <c r="I46" i="4"/>
  <c r="I7" i="4"/>
  <c r="I250" i="4"/>
  <c r="H6" i="4"/>
  <c r="H5" i="4" s="1"/>
  <c r="I202" i="4" l="1"/>
  <c r="I192" i="4"/>
  <c r="I175" i="4"/>
  <c r="I171" i="4"/>
  <c r="I6" i="4" s="1"/>
  <c r="I5" i="4" l="1"/>
</calcChain>
</file>

<file path=xl/comments1.xml><?xml version="1.0" encoding="utf-8"?>
<comments xmlns="http://schemas.openxmlformats.org/spreadsheetml/2006/main">
  <authors>
    <author>Turgay</author>
  </authors>
  <commentList>
    <comment ref="C139" authorId="0" shapeId="0">
      <text>
        <r>
          <rPr>
            <b/>
            <sz val="9"/>
            <color indexed="81"/>
            <rFont val="Tahoma"/>
            <family val="2"/>
            <charset val="162"/>
          </rPr>
          <t>Şeflik adı değişti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257" authorId="0" shapeId="0">
      <text>
        <r>
          <rPr>
            <sz val="9"/>
            <color indexed="81"/>
            <rFont val="Tahoma"/>
            <family val="2"/>
            <charset val="162"/>
          </rPr>
          <t>Ağaçtürü değişti  Fransız Akçaağacı toros Akçaağacı oldu</t>
        </r>
      </text>
    </comment>
    <comment ref="C258" authorId="0" shapeId="0">
      <text>
        <r>
          <rPr>
            <b/>
            <sz val="9"/>
            <color indexed="81"/>
            <rFont val="Tahoma"/>
            <family val="2"/>
            <charset val="162"/>
          </rPr>
          <t>işletme adı değişti
Kaş-demre Finike-Demre oldu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292" authorId="0" shapeId="0">
      <text>
        <r>
          <rPr>
            <b/>
            <sz val="9"/>
            <color indexed="81"/>
            <rFont val="Tahoma"/>
            <family val="2"/>
            <charset val="162"/>
          </rPr>
          <t>tomentosa ve argentea sinonim 
aynı gümüşi ıhlamur</t>
        </r>
        <r>
          <rPr>
            <sz val="9"/>
            <color indexed="81"/>
            <rFont val="Tahoma"/>
            <family val="2"/>
            <charset val="162"/>
          </rPr>
          <t xml:space="preserve">
yaygın kullanılan isim argetea</t>
        </r>
      </text>
    </comment>
  </commentList>
</comments>
</file>

<file path=xl/sharedStrings.xml><?xml version="1.0" encoding="utf-8"?>
<sst xmlns="http://schemas.openxmlformats.org/spreadsheetml/2006/main" count="593" uniqueCount="314">
  <si>
    <t>(1) İstatistiki Bölge Birimleri Sınıflaması.</t>
  </si>
  <si>
    <t xml:space="preserve">Orman Bölge Müdürlüğü                  </t>
  </si>
  <si>
    <t xml:space="preserve">İbreli Ağaç Türleri </t>
  </si>
  <si>
    <t xml:space="preserve">Yapraklı Ağaç Türleri </t>
  </si>
  <si>
    <t>Orman İşletme Md.lüğü/Şefliği</t>
  </si>
  <si>
    <t xml:space="preserve">Tescil Tarihi                       </t>
  </si>
  <si>
    <t>Rakım (ort.) m.</t>
  </si>
  <si>
    <t>Altitude (mean) m.</t>
  </si>
  <si>
    <t>Ermenek-Göktepe</t>
  </si>
  <si>
    <t>Çameli-Göldağ</t>
  </si>
  <si>
    <t>Bergama-Kozak</t>
  </si>
  <si>
    <t>Eğirdir-A.Gökdere</t>
  </si>
  <si>
    <t>Konya</t>
  </si>
  <si>
    <t>Denizli</t>
  </si>
  <si>
    <t>İzmir</t>
  </si>
  <si>
    <t>Isparta</t>
  </si>
  <si>
    <t>Balıkesir</t>
  </si>
  <si>
    <t>Bayramiç-Gökçeiçi</t>
  </si>
  <si>
    <t>Yenice-Asar</t>
  </si>
  <si>
    <t>Alaçam-Kireç</t>
  </si>
  <si>
    <t>Bigadiç-Beydağ</t>
  </si>
  <si>
    <t>Ayvacık-Ezine</t>
  </si>
  <si>
    <t>Adana</t>
  </si>
  <si>
    <t>Kozan-Horzum</t>
  </si>
  <si>
    <t>Karaisalı-Hacılı</t>
  </si>
  <si>
    <t>Adapazarı</t>
  </si>
  <si>
    <t>Geyve-Taraklı</t>
  </si>
  <si>
    <t>Amasya</t>
  </si>
  <si>
    <t>Vezirköprü-Akçay</t>
  </si>
  <si>
    <t>Bolu</t>
  </si>
  <si>
    <t>Göynük-Gürpınar</t>
  </si>
  <si>
    <t>Bursa</t>
  </si>
  <si>
    <t>Tavas-Köprübaşı</t>
  </si>
  <si>
    <t>Kahramanmaraş</t>
  </si>
  <si>
    <t>Mersin</t>
  </si>
  <si>
    <t>Anamur-Sarıyayla</t>
  </si>
  <si>
    <t>Anamur-Güngören</t>
  </si>
  <si>
    <t>Anamur-Gökçesu</t>
  </si>
  <si>
    <t>Mersin-Gözne</t>
  </si>
  <si>
    <t>Tarsus-Buladan</t>
  </si>
  <si>
    <t>Tarsus-Cehennemdere</t>
  </si>
  <si>
    <t>Muğla</t>
  </si>
  <si>
    <t>Muğla-Gökova</t>
  </si>
  <si>
    <t>Kemer-Yapraktepe</t>
  </si>
  <si>
    <t>Fethiye-Üzümlü</t>
  </si>
  <si>
    <t>Milas-Mumcular</t>
  </si>
  <si>
    <t>Milas-Kayadere</t>
  </si>
  <si>
    <t>Kemer-Akçay</t>
  </si>
  <si>
    <t>Dalaman-Dalaman</t>
  </si>
  <si>
    <t>Dalaman-Bahtiyar</t>
  </si>
  <si>
    <t>Zonguldak</t>
  </si>
  <si>
    <t>Eskere-Çiçekli</t>
  </si>
  <si>
    <t>İstanbul</t>
  </si>
  <si>
    <t>Manisa-Uluderbent</t>
  </si>
  <si>
    <t>Sütçüler-Çandır</t>
  </si>
  <si>
    <t>Bucak-Pamucak</t>
  </si>
  <si>
    <t>Eskişehir</t>
  </si>
  <si>
    <t>Eskişehir-Kalabak</t>
  </si>
  <si>
    <t>Acıpayam-Alcı</t>
  </si>
  <si>
    <t>Kütahya</t>
  </si>
  <si>
    <t>Milas-Karacahisar</t>
  </si>
  <si>
    <t>Antalya-Düzlerçamı</t>
  </si>
  <si>
    <t>Alanya-Güzelbağ</t>
  </si>
  <si>
    <t>Gündoğmuş-Oğuz</t>
  </si>
  <si>
    <t>Afyon-Hocalar</t>
  </si>
  <si>
    <t>Erzurum</t>
  </si>
  <si>
    <t>Sarıkamış-Allahuekber MP.</t>
  </si>
  <si>
    <t>Sarıkamış-Sarıkamış</t>
  </si>
  <si>
    <t>Sarıkamış-Hamamlı</t>
  </si>
  <si>
    <t>Oltu-Hisar</t>
  </si>
  <si>
    <t>Oltu-Olur</t>
  </si>
  <si>
    <t>Erzurum-Uzundere</t>
  </si>
  <si>
    <t>Kastamonu</t>
  </si>
  <si>
    <t>Araç-Dereyayla</t>
  </si>
  <si>
    <t>Kastamonu-Bostan</t>
  </si>
  <si>
    <t>Samatlar-Kartalsuyu</t>
  </si>
  <si>
    <t>Samatlar-Dorukyayla</t>
  </si>
  <si>
    <t>Boyabat-Aksu</t>
  </si>
  <si>
    <t>İnebolu-Gemiciler</t>
  </si>
  <si>
    <t>Edremit-Çınarlıhan</t>
  </si>
  <si>
    <t>Sındırgı-Ulus</t>
  </si>
  <si>
    <r>
      <t>Karaçam_</t>
    </r>
    <r>
      <rPr>
        <b/>
        <i/>
        <sz val="8"/>
        <rFont val="Tahoma"/>
        <family val="2"/>
        <charset val="162"/>
      </rPr>
      <t>Pinus nigra</t>
    </r>
  </si>
  <si>
    <t>Antalya</t>
  </si>
  <si>
    <t>Ankara</t>
  </si>
  <si>
    <t>Beyşehir-Beyşehir</t>
  </si>
  <si>
    <t>Konya-Hadim</t>
  </si>
  <si>
    <t>M.K.Paşa-Burhandağı-Devcikonak</t>
  </si>
  <si>
    <t>İzmir-Gümüldür</t>
  </si>
  <si>
    <t>K.Maraş-Çınarpınar</t>
  </si>
  <si>
    <t>Mut-Mut</t>
  </si>
  <si>
    <t>Mut-Çamlıca</t>
  </si>
  <si>
    <t>Gölhisar-Gölova</t>
  </si>
  <si>
    <t>Mut-Alahan</t>
  </si>
  <si>
    <t>Isparta-Isparta</t>
  </si>
  <si>
    <t>Beypazarı-Beypazarı</t>
  </si>
  <si>
    <t>Karaisalı-Kızıldağ</t>
  </si>
  <si>
    <r>
      <t>Fıstıkçamı_</t>
    </r>
    <r>
      <rPr>
        <b/>
        <i/>
        <sz val="8"/>
        <rFont val="Tahoma"/>
        <family val="2"/>
        <charset val="162"/>
      </rPr>
      <t>Pinus pinea</t>
    </r>
  </si>
  <si>
    <r>
      <t>Kızılçam_</t>
    </r>
    <r>
      <rPr>
        <b/>
        <i/>
        <sz val="8"/>
        <rFont val="Tahoma"/>
        <family val="2"/>
        <charset val="162"/>
      </rPr>
      <t>Pinus brutia</t>
    </r>
  </si>
  <si>
    <t>Yatağan-Turgut</t>
  </si>
  <si>
    <t>Artvin</t>
  </si>
  <si>
    <t>Artvin-Artvin</t>
  </si>
  <si>
    <r>
      <t>Sarıçam_</t>
    </r>
    <r>
      <rPr>
        <b/>
        <i/>
        <sz val="8"/>
        <rFont val="Tahoma"/>
        <family val="2"/>
        <charset val="162"/>
      </rPr>
      <t>Pinus Sylvestris</t>
    </r>
  </si>
  <si>
    <t>Beypazarı-Eğriova</t>
  </si>
  <si>
    <t>Bolu-Çakmaklar</t>
  </si>
  <si>
    <t>Çamlıdere-Peçenek</t>
  </si>
  <si>
    <t>Kayseri</t>
  </si>
  <si>
    <t>Kayseri-Pınarbaşı</t>
  </si>
  <si>
    <t>Taşköprü-Kuzaluç</t>
  </si>
  <si>
    <t>Sarıkamış-Karakurt</t>
  </si>
  <si>
    <r>
      <t>Sedir_</t>
    </r>
    <r>
      <rPr>
        <b/>
        <i/>
        <sz val="8"/>
        <rFont val="Tahoma"/>
        <family val="2"/>
        <charset val="162"/>
      </rPr>
      <t>Cedrus libani</t>
    </r>
  </si>
  <si>
    <t>Niksar-Niksar</t>
  </si>
  <si>
    <t>Konya-Konya</t>
  </si>
  <si>
    <t>Finike-Aykırıçay</t>
  </si>
  <si>
    <t>Feke-Bahçecik</t>
  </si>
  <si>
    <t>Feke-Mansurlu</t>
  </si>
  <si>
    <t>Saimbeyli-Ayvacık</t>
  </si>
  <si>
    <t>Mut-Dağpazarı</t>
  </si>
  <si>
    <t>Anamur-Abanoz</t>
  </si>
  <si>
    <t>Gölhisar-Dirmil</t>
  </si>
  <si>
    <t>Bucak-Melli</t>
  </si>
  <si>
    <t>Antakya-Hassa</t>
  </si>
  <si>
    <t>Konya-Ereğli</t>
  </si>
  <si>
    <r>
      <t>Uludağ Göknarı_</t>
    </r>
    <r>
      <rPr>
        <b/>
        <i/>
        <sz val="8"/>
        <rFont val="Tahoma"/>
        <family val="2"/>
        <charset val="162"/>
      </rPr>
      <t>Abies bornmulleriana</t>
    </r>
  </si>
  <si>
    <t>Katamonu-Bostan</t>
  </si>
  <si>
    <t>Aladağ-Sarıalan</t>
  </si>
  <si>
    <r>
      <t>Toros Göknarı_</t>
    </r>
    <r>
      <rPr>
        <b/>
        <i/>
        <sz val="8"/>
        <rFont val="Tahoma"/>
        <family val="2"/>
        <charset val="162"/>
      </rPr>
      <t>Abies cilicica</t>
    </r>
  </si>
  <si>
    <t>Akseki-Akseki</t>
  </si>
  <si>
    <t>K.Maraş-Başkonuş</t>
  </si>
  <si>
    <r>
      <t>Kazdağı Göknarı_</t>
    </r>
    <r>
      <rPr>
        <b/>
        <i/>
        <sz val="8"/>
        <rFont val="Tahoma"/>
        <family val="2"/>
        <charset val="162"/>
      </rPr>
      <t>Abies equitrojani</t>
    </r>
  </si>
  <si>
    <t>Kalkım-Eybekli</t>
  </si>
  <si>
    <t>Çan-Çan</t>
  </si>
  <si>
    <r>
      <t>Çataldağ Göknarı_</t>
    </r>
    <r>
      <rPr>
        <b/>
        <i/>
        <sz val="8"/>
        <rFont val="Tahoma"/>
        <family val="2"/>
        <charset val="162"/>
      </rPr>
      <t>Abies olcaiana</t>
    </r>
  </si>
  <si>
    <t>M.K.Paşa-Paşalar</t>
  </si>
  <si>
    <r>
      <t>Boylu Ardıç_</t>
    </r>
    <r>
      <rPr>
        <b/>
        <i/>
        <sz val="8"/>
        <rFont val="Tahoma"/>
        <family val="2"/>
        <charset val="162"/>
      </rPr>
      <t>Juniperus excelca</t>
    </r>
  </si>
  <si>
    <t>Serik-Pınargözü</t>
  </si>
  <si>
    <t>Acıpayam-alcı</t>
  </si>
  <si>
    <t>Eskişehir-Seyitgazi</t>
  </si>
  <si>
    <t>Eskişehir-Beşpınar</t>
  </si>
  <si>
    <t>Kemer-Seki</t>
  </si>
  <si>
    <t>Eskere-Yelkencidağ</t>
  </si>
  <si>
    <r>
      <t>Kokulu Ardıç_</t>
    </r>
    <r>
      <rPr>
        <b/>
        <i/>
        <sz val="8"/>
        <rFont val="Tahoma"/>
        <family val="2"/>
        <charset val="162"/>
      </rPr>
      <t>Juniperus foetidissima</t>
    </r>
  </si>
  <si>
    <t>Bucak-Kestel</t>
  </si>
  <si>
    <r>
      <t>Kızılardıç_</t>
    </r>
    <r>
      <rPr>
        <b/>
        <i/>
        <sz val="8"/>
        <rFont val="Tahoma"/>
        <family val="2"/>
        <charset val="162"/>
      </rPr>
      <t>Juniperus oxycedrus</t>
    </r>
  </si>
  <si>
    <r>
      <t>Porsuk_</t>
    </r>
    <r>
      <rPr>
        <b/>
        <i/>
        <sz val="8"/>
        <rFont val="Tahoma"/>
        <family val="2"/>
        <charset val="162"/>
      </rPr>
      <t>Taxus baccata</t>
    </r>
  </si>
  <si>
    <t>Demirköy-Kurudere</t>
  </si>
  <si>
    <r>
      <t>Doğu Kayını_</t>
    </r>
    <r>
      <rPr>
        <b/>
        <i/>
        <sz val="8"/>
        <rFont val="Tahoma"/>
        <family val="2"/>
        <charset val="162"/>
      </rPr>
      <t>Fagus orientalis</t>
    </r>
  </si>
  <si>
    <t>Ayancık-Yenice</t>
  </si>
  <si>
    <t>Bozkurt-Göynük</t>
  </si>
  <si>
    <t>Kadirli-Taşköprü</t>
  </si>
  <si>
    <t>Balıkesir-Çataldağ</t>
  </si>
  <si>
    <t>Samatllar-Dorukyayla</t>
  </si>
  <si>
    <t>Ulus-Drahna</t>
  </si>
  <si>
    <t>İnegöl-Tahtaköprü</t>
  </si>
  <si>
    <t>M.K.Paşa-Turfal</t>
  </si>
  <si>
    <t>Kırklareli-Dereköy</t>
  </si>
  <si>
    <t>Kırklareli-Değirmendere</t>
  </si>
  <si>
    <t>Sinop-Erfelek</t>
  </si>
  <si>
    <t>Küre-Küre</t>
  </si>
  <si>
    <t>İnebolu-İnebolu</t>
  </si>
  <si>
    <t>Boyabat-Saraydüzü</t>
  </si>
  <si>
    <t>Simav-Alasöğüt</t>
  </si>
  <si>
    <t>Domaniç-Domaniç</t>
  </si>
  <si>
    <t>Trabzon</t>
  </si>
  <si>
    <t>Torul-Örümcek</t>
  </si>
  <si>
    <t>Sinop-Sinop</t>
  </si>
  <si>
    <r>
      <t>Doğu Ladini_</t>
    </r>
    <r>
      <rPr>
        <b/>
        <i/>
        <sz val="8"/>
        <rFont val="Tahoma"/>
        <family val="2"/>
        <charset val="162"/>
      </rPr>
      <t>Picea Orientalis</t>
    </r>
  </si>
  <si>
    <t>Trabzon-Tonya</t>
  </si>
  <si>
    <t>Balıkesir-Gelendost</t>
  </si>
  <si>
    <t>Çameli-Çameli</t>
  </si>
  <si>
    <r>
      <t>Saçlı Meşe_</t>
    </r>
    <r>
      <rPr>
        <b/>
        <i/>
        <sz val="8"/>
        <rFont val="Tahoma"/>
        <family val="2"/>
        <charset val="162"/>
      </rPr>
      <t>Quercus cerris</t>
    </r>
  </si>
  <si>
    <r>
      <t>Kermes Meşesi_</t>
    </r>
    <r>
      <rPr>
        <b/>
        <i/>
        <sz val="8"/>
        <rFont val="Tahoma"/>
        <family val="2"/>
        <charset val="162"/>
      </rPr>
      <t>Quercus coccifera</t>
    </r>
  </si>
  <si>
    <r>
      <t xml:space="preserve"> Sapsız Meşe_</t>
    </r>
    <r>
      <rPr>
        <b/>
        <i/>
        <sz val="8"/>
        <rFont val="Tahoma"/>
        <family val="2"/>
        <charset val="162"/>
      </rPr>
      <t>Quercus petraea</t>
    </r>
  </si>
  <si>
    <t>M.K.Paşa-Gürgendağı</t>
  </si>
  <si>
    <t>Akyazı-Dokurcun</t>
  </si>
  <si>
    <t>Ayancık-Kömürgölü</t>
  </si>
  <si>
    <t>Devrek-Pürenkaya</t>
  </si>
  <si>
    <r>
      <t>Saplı Meşe_</t>
    </r>
    <r>
      <rPr>
        <b/>
        <i/>
        <sz val="8"/>
        <rFont val="Tahoma"/>
        <family val="2"/>
        <charset val="162"/>
      </rPr>
      <t>Quercus robur</t>
    </r>
  </si>
  <si>
    <t>Akseki-İbradı</t>
  </si>
  <si>
    <r>
      <t>Kasnak Meşesi_</t>
    </r>
    <r>
      <rPr>
        <b/>
        <i/>
        <sz val="8"/>
        <rFont val="Tahoma"/>
        <family val="2"/>
        <charset val="162"/>
      </rPr>
      <t>Quercus vulcanica</t>
    </r>
  </si>
  <si>
    <t>Eğirdir-Y.Gökdere</t>
  </si>
  <si>
    <t>Afyon-Çay</t>
  </si>
  <si>
    <t>Türkeli-Türkeli</t>
  </si>
  <si>
    <r>
      <t>Ova Akçaağacı_</t>
    </r>
    <r>
      <rPr>
        <b/>
        <i/>
        <sz val="8"/>
        <rFont val="Tahoma"/>
        <family val="2"/>
        <charset val="162"/>
      </rPr>
      <t>Acer campstre</t>
    </r>
  </si>
  <si>
    <t>Keşan-Enez</t>
  </si>
  <si>
    <t>Bolu-Kale</t>
  </si>
  <si>
    <t>Mudurnu-Almacık</t>
  </si>
  <si>
    <r>
      <t>Çınar Yapraklı Akçaağaç_</t>
    </r>
    <r>
      <rPr>
        <b/>
        <i/>
        <sz val="8"/>
        <rFont val="Tahoma"/>
        <family val="2"/>
        <charset val="162"/>
      </rPr>
      <t>Acer platanoides</t>
    </r>
  </si>
  <si>
    <r>
      <t>Kayın Gövdeli Akçaağaç_</t>
    </r>
    <r>
      <rPr>
        <b/>
        <i/>
        <sz val="8"/>
        <rFont val="Tahoma"/>
        <family val="2"/>
        <charset val="162"/>
      </rPr>
      <t>Acer trautvetteri</t>
    </r>
  </si>
  <si>
    <t>Bolu-Ayıkaya</t>
  </si>
  <si>
    <t>Köyceğiz-Karaçam</t>
  </si>
  <si>
    <r>
      <t>Servi_</t>
    </r>
    <r>
      <rPr>
        <b/>
        <i/>
        <sz val="8"/>
        <rFont val="Tahoma"/>
        <family val="2"/>
        <charset val="162"/>
      </rPr>
      <t>Cupressus sempervirens</t>
    </r>
  </si>
  <si>
    <t>Gülnar_Aydıncık</t>
  </si>
  <si>
    <r>
      <t>Sığla_</t>
    </r>
    <r>
      <rPr>
        <b/>
        <i/>
        <sz val="8"/>
        <rFont val="Tahoma"/>
        <family val="2"/>
        <charset val="162"/>
      </rPr>
      <t>Liquidambar orientalis</t>
    </r>
  </si>
  <si>
    <t>Muğla-Gökova (Arş. Or.)</t>
  </si>
  <si>
    <t>Aydın-Aydın</t>
  </si>
  <si>
    <r>
      <t>Kestane_</t>
    </r>
    <r>
      <rPr>
        <b/>
        <i/>
        <sz val="8"/>
        <rFont val="Tahoma"/>
        <family val="2"/>
        <charset val="162"/>
      </rPr>
      <t>Castanea sativa</t>
    </r>
  </si>
  <si>
    <t>Bandırma-Erdek</t>
  </si>
  <si>
    <t>Kalkım-Kirsealan</t>
  </si>
  <si>
    <t>Denizli-Sarayköy</t>
  </si>
  <si>
    <t>Afyon-Sandıklı</t>
  </si>
  <si>
    <t>Simav-Aksaz</t>
  </si>
  <si>
    <r>
      <t>Çınar_</t>
    </r>
    <r>
      <rPr>
        <b/>
        <i/>
        <sz val="8"/>
        <rFont val="Tahoma"/>
        <family val="2"/>
        <charset val="162"/>
      </rPr>
      <t>Platanus orientalis</t>
    </r>
  </si>
  <si>
    <t>Ayancık-Kumluk</t>
  </si>
  <si>
    <r>
      <t>Dişbudak_</t>
    </r>
    <r>
      <rPr>
        <b/>
        <i/>
        <sz val="8"/>
        <rFont val="Tahoma"/>
        <family val="2"/>
        <charset val="162"/>
      </rPr>
      <t>Fraxinus angustifolia</t>
    </r>
  </si>
  <si>
    <t>Sinop-Bektaşağa</t>
  </si>
  <si>
    <r>
      <t>Türk Fındığı_</t>
    </r>
    <r>
      <rPr>
        <b/>
        <i/>
        <sz val="8"/>
        <rFont val="Tahoma"/>
        <family val="2"/>
        <charset val="162"/>
      </rPr>
      <t>Coryllus colurna</t>
    </r>
  </si>
  <si>
    <t>İskilip-İskilip</t>
  </si>
  <si>
    <r>
      <t>Titrek Kavak_</t>
    </r>
    <r>
      <rPr>
        <b/>
        <i/>
        <sz val="8"/>
        <rFont val="Tahoma"/>
        <family val="2"/>
        <charset val="162"/>
      </rPr>
      <t>Populus tremula</t>
    </r>
  </si>
  <si>
    <t>Araç-Karkalmaz</t>
  </si>
  <si>
    <r>
      <t>Kayacık_</t>
    </r>
    <r>
      <rPr>
        <b/>
        <i/>
        <sz val="8"/>
        <rFont val="Tahoma"/>
        <family val="2"/>
        <charset val="162"/>
      </rPr>
      <t>Oystrya carpinifolia</t>
    </r>
  </si>
  <si>
    <t>Cide-Şehdağ</t>
  </si>
  <si>
    <t>Yenice-Kavaklı</t>
  </si>
  <si>
    <t>Antakya-Samandağ</t>
  </si>
  <si>
    <t>Pazar-Çamlıhemşin</t>
  </si>
  <si>
    <r>
      <t>Yalankoz_</t>
    </r>
    <r>
      <rPr>
        <b/>
        <i/>
        <sz val="8"/>
        <rFont val="Tahoma"/>
        <family val="2"/>
        <charset val="162"/>
      </rPr>
      <t>Pterocarya fraxinifolia</t>
    </r>
  </si>
  <si>
    <t>K.Maraş-Hartlap</t>
  </si>
  <si>
    <t>Gaziantep-Gaziantep</t>
  </si>
  <si>
    <r>
      <t>Datça Hurması_</t>
    </r>
    <r>
      <rPr>
        <b/>
        <i/>
        <sz val="8"/>
        <rFont val="Tahoma"/>
        <family val="2"/>
        <charset val="162"/>
      </rPr>
      <t>Phoenix theophrasti</t>
    </r>
  </si>
  <si>
    <t>Marmaris-Datça</t>
  </si>
  <si>
    <t>Kumluca-Adrasan</t>
  </si>
  <si>
    <t>Eğirdir-Y. Gökdere</t>
  </si>
  <si>
    <t>Demirköy-Sivrikulubeler</t>
  </si>
  <si>
    <t>Azdavay-Çamlıbük</t>
  </si>
  <si>
    <t>Ereğli-Alaplı</t>
  </si>
  <si>
    <t>Ereğli-Çaylıoğlu</t>
  </si>
  <si>
    <r>
      <t>Huş_</t>
    </r>
    <r>
      <rPr>
        <b/>
        <i/>
        <sz val="8"/>
        <rFont val="Tahoma"/>
        <family val="2"/>
        <charset val="162"/>
      </rPr>
      <t>Betula Pendula&amp;recuvata&amp;medwediewii</t>
    </r>
  </si>
  <si>
    <t>Göle-Posof</t>
  </si>
  <si>
    <r>
      <t>Yabani Kiraz_</t>
    </r>
    <r>
      <rPr>
        <b/>
        <i/>
        <sz val="8"/>
        <rFont val="Tahoma"/>
        <family val="2"/>
        <charset val="162"/>
      </rPr>
      <t>Prunus  avium</t>
    </r>
  </si>
  <si>
    <r>
      <t>Karaağaç_</t>
    </r>
    <r>
      <rPr>
        <b/>
        <i/>
        <sz val="8"/>
        <rFont val="Tahoma"/>
        <family val="2"/>
        <charset val="162"/>
      </rPr>
      <t>Ulmus glabra</t>
    </r>
  </si>
  <si>
    <t>Adana-Adana</t>
  </si>
  <si>
    <t>Tavas-Konak</t>
  </si>
  <si>
    <t>Forest Regional Directorate</t>
  </si>
  <si>
    <t xml:space="preserve">Forest District Directorate/Forest Sub-district Directorates </t>
  </si>
  <si>
    <t>Registration date</t>
  </si>
  <si>
    <t>TR                                                                                                    Türkiye-Turkey</t>
  </si>
  <si>
    <t>Bilecik-Muratdere</t>
  </si>
  <si>
    <r>
      <t xml:space="preserve">Adet                                                                                                  </t>
    </r>
    <r>
      <rPr>
        <sz val="8"/>
        <rFont val="Tahoma"/>
        <family val="2"/>
        <charset val="162"/>
      </rPr>
      <t xml:space="preserve">Number </t>
    </r>
  </si>
  <si>
    <r>
      <t xml:space="preserve">Alan (hektar)            </t>
    </r>
    <r>
      <rPr>
        <sz val="8"/>
        <rFont val="Tahoma"/>
        <family val="2"/>
        <charset val="162"/>
      </rPr>
      <t xml:space="preserve">                                               Area  (hectar)</t>
    </r>
  </si>
  <si>
    <t>1.10 Gen koruma ormanları, 2012-2013</t>
  </si>
  <si>
    <t xml:space="preserve">       Gene conservation forests (in-situ), 2012-2013</t>
  </si>
  <si>
    <t>1.10 Gen koruma ormanları, 2012-2013 (devam)</t>
  </si>
  <si>
    <t xml:space="preserve">       Gene conservation forests (in-situ), 2012-2013 (continued)</t>
  </si>
  <si>
    <t>Marmaris-Hisarönü</t>
  </si>
  <si>
    <t>Marmaris-Bayır</t>
  </si>
  <si>
    <t>Beypazarı-Egriova</t>
  </si>
  <si>
    <t>Ayancık-Çangal</t>
  </si>
  <si>
    <t>Borçka-Borçka</t>
  </si>
  <si>
    <t>Niğde-Ulukışla</t>
  </si>
  <si>
    <t>Dereli-İkisu</t>
  </si>
  <si>
    <t>Giresun</t>
  </si>
  <si>
    <t>Akkuş-Göllüce</t>
  </si>
  <si>
    <t>Akkuş-Kemerköprü</t>
  </si>
  <si>
    <t>Finike-Demre</t>
  </si>
  <si>
    <t>Akkuş-Akkuş</t>
  </si>
  <si>
    <t>Arhavi-Kayadibi</t>
  </si>
  <si>
    <t>Tirebolu-Görele</t>
  </si>
  <si>
    <t>M.K.Paşa-Yeniköy</t>
  </si>
  <si>
    <t>Keşan-Şarkoy</t>
  </si>
  <si>
    <t>Borçka-Balcı</t>
  </si>
  <si>
    <r>
      <t>Kafkas Ihlamuru_</t>
    </r>
    <r>
      <rPr>
        <b/>
        <i/>
        <sz val="8"/>
        <rFont val="Tahoma"/>
        <family val="2"/>
        <charset val="162"/>
      </rPr>
      <t>Tilia rubra</t>
    </r>
  </si>
  <si>
    <t>Şebinkarahisar-Şebinkarahisar</t>
  </si>
  <si>
    <t>Tosya-Yeşilgöl</t>
  </si>
  <si>
    <t>Yusufeli-Kılıçkaya</t>
  </si>
  <si>
    <t>Şavşat-Şavşat</t>
  </si>
  <si>
    <t>Şebinkarahisar-Üçköprü</t>
  </si>
  <si>
    <t>Daday-Yayla</t>
  </si>
  <si>
    <t>Çanakkale-Umurbey</t>
  </si>
  <si>
    <t>Dursunbey-Durabeyler</t>
  </si>
  <si>
    <r>
      <t>Gürgen_</t>
    </r>
    <r>
      <rPr>
        <b/>
        <i/>
        <sz val="8"/>
        <rFont val="Tahoma"/>
        <family val="2"/>
        <charset val="162"/>
      </rPr>
      <t>Carpinus betulus</t>
    </r>
  </si>
  <si>
    <r>
      <t>Gümüşi Ihlamur_</t>
    </r>
    <r>
      <rPr>
        <b/>
        <i/>
        <sz val="8"/>
        <rFont val="Tahoma"/>
        <family val="2"/>
        <charset val="162"/>
      </rPr>
      <t>Tilia argentea</t>
    </r>
  </si>
  <si>
    <t>Manisa-Alaşehir</t>
  </si>
  <si>
    <t>Yenice-Camiyanı</t>
  </si>
  <si>
    <t>Acıpayam-Elmaözü</t>
  </si>
  <si>
    <t>Keşan-Korudağ</t>
  </si>
  <si>
    <t>Vezirköprü-Narlısaray</t>
  </si>
  <si>
    <t>Bursa-Bursa</t>
  </si>
  <si>
    <t>Bursa-Soğukpınar</t>
  </si>
  <si>
    <t>Bilecik-Dodurga</t>
  </si>
  <si>
    <t>M.K.Paşa-Burhandağı</t>
  </si>
  <si>
    <t>Inegöl-Boğazova</t>
  </si>
  <si>
    <t>Bayındır-Ovacık Ars. Orm.</t>
  </si>
  <si>
    <t>Çan-Katrandağı</t>
  </si>
  <si>
    <t>Kalkım-Kalkım</t>
  </si>
  <si>
    <t>Bayramiç-Kazdağı</t>
  </si>
  <si>
    <t>Denizli-Denizli</t>
  </si>
  <si>
    <t>Dirgine-Kozdere</t>
  </si>
  <si>
    <t>Simav-Korucuk</t>
  </si>
  <si>
    <t>Kütahya-Dumlupınar</t>
  </si>
  <si>
    <t>Pos-Yapraklı</t>
  </si>
  <si>
    <t>Gündoğmuş-Eskıbağ</t>
  </si>
  <si>
    <t>Kastamonu-Gölköy</t>
  </si>
  <si>
    <t>Kütahya-Türkmen</t>
  </si>
  <si>
    <t>Boyabat-Boyabat</t>
  </si>
  <si>
    <t>Daday-Çamlıbel</t>
  </si>
  <si>
    <t>Boyabat-Elekçamı</t>
  </si>
  <si>
    <t>Ankara-Elmadağ</t>
  </si>
  <si>
    <t>Ilgın-Ilgın</t>
  </si>
  <si>
    <t>Ilgın-Kadınhanı</t>
  </si>
  <si>
    <t>Ankara-Bala</t>
  </si>
  <si>
    <t>Alanya-Söğüt</t>
  </si>
  <si>
    <t>Doğu Karadeniz Göknarı_Abies nordmanniana</t>
  </si>
  <si>
    <r>
      <t>Doğu Karadeniz Meşesi_</t>
    </r>
    <r>
      <rPr>
        <b/>
        <i/>
        <sz val="8"/>
        <rFont val="Tahoma"/>
        <family val="2"/>
        <charset val="162"/>
      </rPr>
      <t>Quercus pontica</t>
    </r>
  </si>
  <si>
    <r>
      <t>Fransız Akçaağacı_</t>
    </r>
    <r>
      <rPr>
        <b/>
        <i/>
        <sz val="8"/>
        <rFont val="Tahoma"/>
        <family val="2"/>
        <charset val="162"/>
      </rPr>
      <t>Acer monspessulanum</t>
    </r>
  </si>
  <si>
    <r>
      <t>Toros Akçaağacı_</t>
    </r>
    <r>
      <rPr>
        <b/>
        <i/>
        <sz val="8"/>
        <rFont val="Tahoma"/>
        <family val="2"/>
        <charset val="162"/>
      </rPr>
      <t>Acer hyrcanum</t>
    </r>
  </si>
  <si>
    <r>
      <t>Kızılağaç_</t>
    </r>
    <r>
      <rPr>
        <b/>
        <i/>
        <sz val="8"/>
        <rFont val="Tahoma"/>
        <family val="2"/>
        <charset val="162"/>
      </rPr>
      <t>Alnus glutinosa</t>
    </r>
  </si>
  <si>
    <r>
      <t>Doğu Kızılağacı_</t>
    </r>
    <r>
      <rPr>
        <b/>
        <i/>
        <sz val="8"/>
        <rFont val="Tahoma"/>
        <family val="2"/>
        <charset val="162"/>
      </rPr>
      <t>Alnus orientalis</t>
    </r>
  </si>
  <si>
    <r>
      <t>Ada Şimşiri_</t>
    </r>
    <r>
      <rPr>
        <b/>
        <i/>
        <sz val="8"/>
        <rFont val="Tahoma"/>
        <family val="2"/>
        <charset val="162"/>
      </rPr>
      <t>Buxus balearica</t>
    </r>
  </si>
  <si>
    <r>
      <t>Şimşir_</t>
    </r>
    <r>
      <rPr>
        <b/>
        <i/>
        <sz val="8"/>
        <rFont val="Tahoma"/>
        <family val="2"/>
        <charset val="162"/>
      </rPr>
      <t>Buxus sempervirens</t>
    </r>
  </si>
  <si>
    <r>
      <t>Akçaağaç yapraklı Üvez_</t>
    </r>
    <r>
      <rPr>
        <b/>
        <i/>
        <sz val="8"/>
        <rFont val="Tahoma"/>
        <family val="2"/>
        <charset val="162"/>
      </rPr>
      <t>Sorbus torminalis</t>
    </r>
  </si>
  <si>
    <r>
      <t>Kuş Üvezi_</t>
    </r>
    <r>
      <rPr>
        <b/>
        <i/>
        <sz val="8"/>
        <rFont val="Tahoma"/>
        <family val="2"/>
        <charset val="162"/>
      </rPr>
      <t>Sorbus aucuparia</t>
    </r>
  </si>
  <si>
    <r>
      <t>Ahlat_</t>
    </r>
    <r>
      <rPr>
        <b/>
        <i/>
        <sz val="8"/>
        <rFont val="Tahoma"/>
        <family val="2"/>
        <charset val="162"/>
      </rPr>
      <t>Pyrus elaeagnifolia</t>
    </r>
  </si>
  <si>
    <r>
      <t>Kızılcık_</t>
    </r>
    <r>
      <rPr>
        <b/>
        <i/>
        <sz val="8"/>
        <rFont val="Tahoma"/>
        <family val="2"/>
        <charset val="162"/>
      </rPr>
      <t>Cornus mas</t>
    </r>
  </si>
  <si>
    <r>
      <t>Menengiç_</t>
    </r>
    <r>
      <rPr>
        <b/>
        <i/>
        <sz val="8"/>
        <rFont val="Tahoma"/>
        <family val="2"/>
        <charset val="162"/>
      </rPr>
      <t>Pistacia terebinthus</t>
    </r>
  </si>
  <si>
    <t>Kaynak: Orman Ağaçları ve Tohumları Islah Araştırma Enstitüsü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</si>
</sst>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.#0"/>
  </numFmts>
  <fonts count="13" x14ac:knownFonts="1">
    <font>
      <sz val="11"/>
      <color theme="1"/>
      <name val="Calibri"/>
      <family val="2"/>
      <scheme val="minor"/>
    </font>
    <font>
      <b/>
      <sz val="8"/>
      <name val="Tahoma"/>
      <family val="2"/>
      <charset val="162"/>
    </font>
    <font>
      <sz val="8"/>
      <name val="Tahoma"/>
      <family val="2"/>
      <charset val="162"/>
    </font>
    <font>
      <sz val="10"/>
      <name val="Arial Tur"/>
      <charset val="162"/>
    </font>
    <font>
      <sz val="10"/>
      <name val="Tahoma"/>
      <family val="2"/>
      <charset val="162"/>
    </font>
    <font>
      <b/>
      <sz val="7"/>
      <name val="Tahoma"/>
      <family val="2"/>
      <charset val="162"/>
    </font>
    <font>
      <sz val="7"/>
      <name val="Tahoma"/>
      <family val="2"/>
      <charset val="162"/>
    </font>
    <font>
      <b/>
      <i/>
      <sz val="8"/>
      <name val="Tahoma"/>
      <family val="2"/>
      <charset val="162"/>
    </font>
    <font>
      <sz val="11"/>
      <name val="Calibri"/>
      <family val="2"/>
      <scheme val="minor"/>
    </font>
    <font>
      <b/>
      <sz val="9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5">
    <xf numFmtId="0" fontId="0" fillId="0" borderId="0" xfId="0"/>
    <xf numFmtId="1" fontId="1" fillId="0" borderId="0" xfId="0" applyNumberFormat="1" applyFont="1" applyFill="1" applyBorder="1" applyAlignment="1">
      <alignment vertical="center"/>
    </xf>
    <xf numFmtId="0" fontId="2" fillId="0" borderId="0" xfId="0" applyFont="1"/>
    <xf numFmtId="1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/>
    <xf numFmtId="0" fontId="2" fillId="0" borderId="0" xfId="0" applyFont="1" applyBorder="1"/>
    <xf numFmtId="1" fontId="2" fillId="0" borderId="0" xfId="0" applyNumberFormat="1" applyFont="1" applyFill="1" applyBorder="1" applyAlignment="1">
      <alignment vertical="top"/>
    </xf>
    <xf numFmtId="0" fontId="1" fillId="0" borderId="2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 shrinkToFit="1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Fill="1"/>
    <xf numFmtId="1" fontId="2" fillId="0" borderId="0" xfId="0" applyNumberFormat="1" applyFont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 wrapText="1"/>
    </xf>
    <xf numFmtId="0" fontId="6" fillId="0" borderId="0" xfId="0" applyFont="1" applyFill="1" applyBorder="1" applyAlignment="1">
      <alignment horizontal="left" indent="2"/>
    </xf>
    <xf numFmtId="0" fontId="5" fillId="0" borderId="0" xfId="2" applyFont="1" applyFill="1" applyBorder="1" applyAlignment="1">
      <alignment horizontal="left" vertical="top"/>
    </xf>
    <xf numFmtId="0" fontId="6" fillId="0" borderId="0" xfId="1" applyFont="1" applyFill="1" applyBorder="1" applyAlignment="1"/>
    <xf numFmtId="3" fontId="6" fillId="0" borderId="0" xfId="1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vertical="center" shrinkToFit="1"/>
    </xf>
    <xf numFmtId="0" fontId="2" fillId="0" borderId="7" xfId="0" applyFont="1" applyBorder="1"/>
    <xf numFmtId="0" fontId="2" fillId="0" borderId="0" xfId="0" applyFont="1" applyAlignment="1">
      <alignment horizontal="center" vertical="center"/>
    </xf>
    <xf numFmtId="0" fontId="1" fillId="0" borderId="3" xfId="0" applyFont="1" applyFill="1" applyBorder="1"/>
    <xf numFmtId="0" fontId="2" fillId="0" borderId="3" xfId="0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vertical="center"/>
    </xf>
    <xf numFmtId="0" fontId="1" fillId="0" borderId="3" xfId="0" applyFont="1" applyFill="1" applyBorder="1" applyAlignment="1"/>
    <xf numFmtId="0" fontId="1" fillId="0" borderId="4" xfId="0" applyFont="1" applyFill="1" applyBorder="1"/>
    <xf numFmtId="0" fontId="2" fillId="0" borderId="6" xfId="0" applyFont="1" applyBorder="1"/>
    <xf numFmtId="0" fontId="1" fillId="0" borderId="4" xfId="0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/>
    <xf numFmtId="0" fontId="1" fillId="0" borderId="8" xfId="0" applyFont="1" applyFill="1" applyBorder="1" applyAlignment="1">
      <alignment vertical="center" shrinkToFit="1"/>
    </xf>
    <xf numFmtId="0" fontId="1" fillId="0" borderId="9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1" fontId="2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left" vertical="center" wrapText="1"/>
    </xf>
    <xf numFmtId="1" fontId="9" fillId="2" borderId="12" xfId="0" applyNumberFormat="1" applyFont="1" applyFill="1" applyBorder="1" applyAlignment="1">
      <alignment horizontal="left" vertical="center" wrapText="1"/>
    </xf>
    <xf numFmtId="1" fontId="2" fillId="2" borderId="12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left" vertical="center" wrapText="1"/>
    </xf>
    <xf numFmtId="1" fontId="9" fillId="0" borderId="9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1" fontId="2" fillId="0" borderId="12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/>
    <xf numFmtId="1" fontId="2" fillId="0" borderId="0" xfId="0" applyNumberFormat="1" applyFont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7" xfId="0" applyFont="1" applyFill="1" applyBorder="1"/>
    <xf numFmtId="1" fontId="1" fillId="2" borderId="9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3" fontId="6" fillId="2" borderId="0" xfId="1" applyNumberFormat="1" applyFont="1" applyFill="1" applyAlignment="1"/>
    <xf numFmtId="164" fontId="1" fillId="0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</cellXfs>
  <cellStyles count="3">
    <cellStyle name="Normal" xfId="0" builtinId="0"/>
    <cellStyle name="Normal_2004 sonu itibariyle faaliyetler" xfId="1"/>
    <cellStyle name="Normal_BEŞ YILLIK KALKINMA PLAN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349"/>
  <sheetViews>
    <sheetView showGridLines="0" tabSelected="1" zoomScaleNormal="100" zoomScaleSheetLayoutView="82" workbookViewId="0">
      <selection sqref="A1:XFD1"/>
    </sheetView>
  </sheetViews>
  <sheetFormatPr defaultRowHeight="15" customHeight="1" x14ac:dyDescent="0.15"/>
  <cols>
    <col min="1" max="1" width="35.42578125" style="11" customWidth="1"/>
    <col min="2" max="2" width="27.28515625" style="11" customWidth="1"/>
    <col min="3" max="3" width="28" style="2" customWidth="1"/>
    <col min="4" max="4" width="19.42578125" style="12" customWidth="1"/>
    <col min="5" max="5" width="15.85546875" style="12" customWidth="1"/>
    <col min="6" max="6" width="18.7109375" style="117" customWidth="1"/>
    <col min="7" max="7" width="18.42578125" style="2" customWidth="1"/>
    <col min="8" max="8" width="17.85546875" style="52" customWidth="1"/>
    <col min="9" max="9" width="17.42578125" style="52" customWidth="1"/>
    <col min="10" max="241" width="9.140625" style="2"/>
    <col min="242" max="242" width="25.42578125" style="2" customWidth="1"/>
    <col min="243" max="243" width="0" style="2" hidden="1" customWidth="1"/>
    <col min="244" max="244" width="22.42578125" style="2" customWidth="1"/>
    <col min="245" max="246" width="34" style="2" customWidth="1"/>
    <col min="247" max="247" width="11.7109375" style="2" customWidth="1"/>
    <col min="248" max="248" width="14.42578125" style="2" customWidth="1"/>
    <col min="249" max="249" width="15.85546875" style="2" customWidth="1"/>
    <col min="250" max="250" width="32.140625" style="2" customWidth="1"/>
    <col min="251" max="251" width="14" style="2" customWidth="1"/>
    <col min="252" max="497" width="9.140625" style="2"/>
    <col min="498" max="498" width="25.42578125" style="2" customWidth="1"/>
    <col min="499" max="499" width="0" style="2" hidden="1" customWidth="1"/>
    <col min="500" max="500" width="22.42578125" style="2" customWidth="1"/>
    <col min="501" max="502" width="34" style="2" customWidth="1"/>
    <col min="503" max="503" width="11.7109375" style="2" customWidth="1"/>
    <col min="504" max="504" width="14.42578125" style="2" customWidth="1"/>
    <col min="505" max="505" width="15.85546875" style="2" customWidth="1"/>
    <col min="506" max="506" width="32.140625" style="2" customWidth="1"/>
    <col min="507" max="507" width="14" style="2" customWidth="1"/>
    <col min="508" max="753" width="9.140625" style="2"/>
    <col min="754" max="754" width="25.42578125" style="2" customWidth="1"/>
    <col min="755" max="755" width="0" style="2" hidden="1" customWidth="1"/>
    <col min="756" max="756" width="22.42578125" style="2" customWidth="1"/>
    <col min="757" max="758" width="34" style="2" customWidth="1"/>
    <col min="759" max="759" width="11.7109375" style="2" customWidth="1"/>
    <col min="760" max="760" width="14.42578125" style="2" customWidth="1"/>
    <col min="761" max="761" width="15.85546875" style="2" customWidth="1"/>
    <col min="762" max="762" width="32.140625" style="2" customWidth="1"/>
    <col min="763" max="763" width="14" style="2" customWidth="1"/>
    <col min="764" max="1009" width="9.140625" style="2"/>
    <col min="1010" max="1010" width="25.42578125" style="2" customWidth="1"/>
    <col min="1011" max="1011" width="0" style="2" hidden="1" customWidth="1"/>
    <col min="1012" max="1012" width="22.42578125" style="2" customWidth="1"/>
    <col min="1013" max="1014" width="34" style="2" customWidth="1"/>
    <col min="1015" max="1015" width="11.7109375" style="2" customWidth="1"/>
    <col min="1016" max="1016" width="14.42578125" style="2" customWidth="1"/>
    <col min="1017" max="1017" width="15.85546875" style="2" customWidth="1"/>
    <col min="1018" max="1018" width="32.140625" style="2" customWidth="1"/>
    <col min="1019" max="1019" width="14" style="2" customWidth="1"/>
    <col min="1020" max="1265" width="9.140625" style="2"/>
    <col min="1266" max="1266" width="25.42578125" style="2" customWidth="1"/>
    <col min="1267" max="1267" width="0" style="2" hidden="1" customWidth="1"/>
    <col min="1268" max="1268" width="22.42578125" style="2" customWidth="1"/>
    <col min="1269" max="1270" width="34" style="2" customWidth="1"/>
    <col min="1271" max="1271" width="11.7109375" style="2" customWidth="1"/>
    <col min="1272" max="1272" width="14.42578125" style="2" customWidth="1"/>
    <col min="1273" max="1273" width="15.85546875" style="2" customWidth="1"/>
    <col min="1274" max="1274" width="32.140625" style="2" customWidth="1"/>
    <col min="1275" max="1275" width="14" style="2" customWidth="1"/>
    <col min="1276" max="1521" width="9.140625" style="2"/>
    <col min="1522" max="1522" width="25.42578125" style="2" customWidth="1"/>
    <col min="1523" max="1523" width="0" style="2" hidden="1" customWidth="1"/>
    <col min="1524" max="1524" width="22.42578125" style="2" customWidth="1"/>
    <col min="1525" max="1526" width="34" style="2" customWidth="1"/>
    <col min="1527" max="1527" width="11.7109375" style="2" customWidth="1"/>
    <col min="1528" max="1528" width="14.42578125" style="2" customWidth="1"/>
    <col min="1529" max="1529" width="15.85546875" style="2" customWidth="1"/>
    <col min="1530" max="1530" width="32.140625" style="2" customWidth="1"/>
    <col min="1531" max="1531" width="14" style="2" customWidth="1"/>
    <col min="1532" max="1777" width="9.140625" style="2"/>
    <col min="1778" max="1778" width="25.42578125" style="2" customWidth="1"/>
    <col min="1779" max="1779" width="0" style="2" hidden="1" customWidth="1"/>
    <col min="1780" max="1780" width="22.42578125" style="2" customWidth="1"/>
    <col min="1781" max="1782" width="34" style="2" customWidth="1"/>
    <col min="1783" max="1783" width="11.7109375" style="2" customWidth="1"/>
    <col min="1784" max="1784" width="14.42578125" style="2" customWidth="1"/>
    <col min="1785" max="1785" width="15.85546875" style="2" customWidth="1"/>
    <col min="1786" max="1786" width="32.140625" style="2" customWidth="1"/>
    <col min="1787" max="1787" width="14" style="2" customWidth="1"/>
    <col min="1788" max="2033" width="9.140625" style="2"/>
    <col min="2034" max="2034" width="25.42578125" style="2" customWidth="1"/>
    <col min="2035" max="2035" width="0" style="2" hidden="1" customWidth="1"/>
    <col min="2036" max="2036" width="22.42578125" style="2" customWidth="1"/>
    <col min="2037" max="2038" width="34" style="2" customWidth="1"/>
    <col min="2039" max="2039" width="11.7109375" style="2" customWidth="1"/>
    <col min="2040" max="2040" width="14.42578125" style="2" customWidth="1"/>
    <col min="2041" max="2041" width="15.85546875" style="2" customWidth="1"/>
    <col min="2042" max="2042" width="32.140625" style="2" customWidth="1"/>
    <col min="2043" max="2043" width="14" style="2" customWidth="1"/>
    <col min="2044" max="2289" width="9.140625" style="2"/>
    <col min="2290" max="2290" width="25.42578125" style="2" customWidth="1"/>
    <col min="2291" max="2291" width="0" style="2" hidden="1" customWidth="1"/>
    <col min="2292" max="2292" width="22.42578125" style="2" customWidth="1"/>
    <col min="2293" max="2294" width="34" style="2" customWidth="1"/>
    <col min="2295" max="2295" width="11.7109375" style="2" customWidth="1"/>
    <col min="2296" max="2296" width="14.42578125" style="2" customWidth="1"/>
    <col min="2297" max="2297" width="15.85546875" style="2" customWidth="1"/>
    <col min="2298" max="2298" width="32.140625" style="2" customWidth="1"/>
    <col min="2299" max="2299" width="14" style="2" customWidth="1"/>
    <col min="2300" max="2545" width="9.140625" style="2"/>
    <col min="2546" max="2546" width="25.42578125" style="2" customWidth="1"/>
    <col min="2547" max="2547" width="0" style="2" hidden="1" customWidth="1"/>
    <col min="2548" max="2548" width="22.42578125" style="2" customWidth="1"/>
    <col min="2549" max="2550" width="34" style="2" customWidth="1"/>
    <col min="2551" max="2551" width="11.7109375" style="2" customWidth="1"/>
    <col min="2552" max="2552" width="14.42578125" style="2" customWidth="1"/>
    <col min="2553" max="2553" width="15.85546875" style="2" customWidth="1"/>
    <col min="2554" max="2554" width="32.140625" style="2" customWidth="1"/>
    <col min="2555" max="2555" width="14" style="2" customWidth="1"/>
    <col min="2556" max="2801" width="9.140625" style="2"/>
    <col min="2802" max="2802" width="25.42578125" style="2" customWidth="1"/>
    <col min="2803" max="2803" width="0" style="2" hidden="1" customWidth="1"/>
    <col min="2804" max="2804" width="22.42578125" style="2" customWidth="1"/>
    <col min="2805" max="2806" width="34" style="2" customWidth="1"/>
    <col min="2807" max="2807" width="11.7109375" style="2" customWidth="1"/>
    <col min="2808" max="2808" width="14.42578125" style="2" customWidth="1"/>
    <col min="2809" max="2809" width="15.85546875" style="2" customWidth="1"/>
    <col min="2810" max="2810" width="32.140625" style="2" customWidth="1"/>
    <col min="2811" max="2811" width="14" style="2" customWidth="1"/>
    <col min="2812" max="3057" width="9.140625" style="2"/>
    <col min="3058" max="3058" width="25.42578125" style="2" customWidth="1"/>
    <col min="3059" max="3059" width="0" style="2" hidden="1" customWidth="1"/>
    <col min="3060" max="3060" width="22.42578125" style="2" customWidth="1"/>
    <col min="3061" max="3062" width="34" style="2" customWidth="1"/>
    <col min="3063" max="3063" width="11.7109375" style="2" customWidth="1"/>
    <col min="3064" max="3064" width="14.42578125" style="2" customWidth="1"/>
    <col min="3065" max="3065" width="15.85546875" style="2" customWidth="1"/>
    <col min="3066" max="3066" width="32.140625" style="2" customWidth="1"/>
    <col min="3067" max="3067" width="14" style="2" customWidth="1"/>
    <col min="3068" max="3313" width="9.140625" style="2"/>
    <col min="3314" max="3314" width="25.42578125" style="2" customWidth="1"/>
    <col min="3315" max="3315" width="0" style="2" hidden="1" customWidth="1"/>
    <col min="3316" max="3316" width="22.42578125" style="2" customWidth="1"/>
    <col min="3317" max="3318" width="34" style="2" customWidth="1"/>
    <col min="3319" max="3319" width="11.7109375" style="2" customWidth="1"/>
    <col min="3320" max="3320" width="14.42578125" style="2" customWidth="1"/>
    <col min="3321" max="3321" width="15.85546875" style="2" customWidth="1"/>
    <col min="3322" max="3322" width="32.140625" style="2" customWidth="1"/>
    <col min="3323" max="3323" width="14" style="2" customWidth="1"/>
    <col min="3324" max="3569" width="9.140625" style="2"/>
    <col min="3570" max="3570" width="25.42578125" style="2" customWidth="1"/>
    <col min="3571" max="3571" width="0" style="2" hidden="1" customWidth="1"/>
    <col min="3572" max="3572" width="22.42578125" style="2" customWidth="1"/>
    <col min="3573" max="3574" width="34" style="2" customWidth="1"/>
    <col min="3575" max="3575" width="11.7109375" style="2" customWidth="1"/>
    <col min="3576" max="3576" width="14.42578125" style="2" customWidth="1"/>
    <col min="3577" max="3577" width="15.85546875" style="2" customWidth="1"/>
    <col min="3578" max="3578" width="32.140625" style="2" customWidth="1"/>
    <col min="3579" max="3579" width="14" style="2" customWidth="1"/>
    <col min="3580" max="3825" width="9.140625" style="2"/>
    <col min="3826" max="3826" width="25.42578125" style="2" customWidth="1"/>
    <col min="3827" max="3827" width="0" style="2" hidden="1" customWidth="1"/>
    <col min="3828" max="3828" width="22.42578125" style="2" customWidth="1"/>
    <col min="3829" max="3830" width="34" style="2" customWidth="1"/>
    <col min="3831" max="3831" width="11.7109375" style="2" customWidth="1"/>
    <col min="3832" max="3832" width="14.42578125" style="2" customWidth="1"/>
    <col min="3833" max="3833" width="15.85546875" style="2" customWidth="1"/>
    <col min="3834" max="3834" width="32.140625" style="2" customWidth="1"/>
    <col min="3835" max="3835" width="14" style="2" customWidth="1"/>
    <col min="3836" max="4081" width="9.140625" style="2"/>
    <col min="4082" max="4082" width="25.42578125" style="2" customWidth="1"/>
    <col min="4083" max="4083" width="0" style="2" hidden="1" customWidth="1"/>
    <col min="4084" max="4084" width="22.42578125" style="2" customWidth="1"/>
    <col min="4085" max="4086" width="34" style="2" customWidth="1"/>
    <col min="4087" max="4087" width="11.7109375" style="2" customWidth="1"/>
    <col min="4088" max="4088" width="14.42578125" style="2" customWidth="1"/>
    <col min="4089" max="4089" width="15.85546875" style="2" customWidth="1"/>
    <col min="4090" max="4090" width="32.140625" style="2" customWidth="1"/>
    <col min="4091" max="4091" width="14" style="2" customWidth="1"/>
    <col min="4092" max="4337" width="9.140625" style="2"/>
    <col min="4338" max="4338" width="25.42578125" style="2" customWidth="1"/>
    <col min="4339" max="4339" width="0" style="2" hidden="1" customWidth="1"/>
    <col min="4340" max="4340" width="22.42578125" style="2" customWidth="1"/>
    <col min="4341" max="4342" width="34" style="2" customWidth="1"/>
    <col min="4343" max="4343" width="11.7109375" style="2" customWidth="1"/>
    <col min="4344" max="4344" width="14.42578125" style="2" customWidth="1"/>
    <col min="4345" max="4345" width="15.85546875" style="2" customWidth="1"/>
    <col min="4346" max="4346" width="32.140625" style="2" customWidth="1"/>
    <col min="4347" max="4347" width="14" style="2" customWidth="1"/>
    <col min="4348" max="4593" width="9.140625" style="2"/>
    <col min="4594" max="4594" width="25.42578125" style="2" customWidth="1"/>
    <col min="4595" max="4595" width="0" style="2" hidden="1" customWidth="1"/>
    <col min="4596" max="4596" width="22.42578125" style="2" customWidth="1"/>
    <col min="4597" max="4598" width="34" style="2" customWidth="1"/>
    <col min="4599" max="4599" width="11.7109375" style="2" customWidth="1"/>
    <col min="4600" max="4600" width="14.42578125" style="2" customWidth="1"/>
    <col min="4601" max="4601" width="15.85546875" style="2" customWidth="1"/>
    <col min="4602" max="4602" width="32.140625" style="2" customWidth="1"/>
    <col min="4603" max="4603" width="14" style="2" customWidth="1"/>
    <col min="4604" max="4849" width="9.140625" style="2"/>
    <col min="4850" max="4850" width="25.42578125" style="2" customWidth="1"/>
    <col min="4851" max="4851" width="0" style="2" hidden="1" customWidth="1"/>
    <col min="4852" max="4852" width="22.42578125" style="2" customWidth="1"/>
    <col min="4853" max="4854" width="34" style="2" customWidth="1"/>
    <col min="4855" max="4855" width="11.7109375" style="2" customWidth="1"/>
    <col min="4856" max="4856" width="14.42578125" style="2" customWidth="1"/>
    <col min="4857" max="4857" width="15.85546875" style="2" customWidth="1"/>
    <col min="4858" max="4858" width="32.140625" style="2" customWidth="1"/>
    <col min="4859" max="4859" width="14" style="2" customWidth="1"/>
    <col min="4860" max="5105" width="9.140625" style="2"/>
    <col min="5106" max="5106" width="25.42578125" style="2" customWidth="1"/>
    <col min="5107" max="5107" width="0" style="2" hidden="1" customWidth="1"/>
    <col min="5108" max="5108" width="22.42578125" style="2" customWidth="1"/>
    <col min="5109" max="5110" width="34" style="2" customWidth="1"/>
    <col min="5111" max="5111" width="11.7109375" style="2" customWidth="1"/>
    <col min="5112" max="5112" width="14.42578125" style="2" customWidth="1"/>
    <col min="5113" max="5113" width="15.85546875" style="2" customWidth="1"/>
    <col min="5114" max="5114" width="32.140625" style="2" customWidth="1"/>
    <col min="5115" max="5115" width="14" style="2" customWidth="1"/>
    <col min="5116" max="5361" width="9.140625" style="2"/>
    <col min="5362" max="5362" width="25.42578125" style="2" customWidth="1"/>
    <col min="5363" max="5363" width="0" style="2" hidden="1" customWidth="1"/>
    <col min="5364" max="5364" width="22.42578125" style="2" customWidth="1"/>
    <col min="5365" max="5366" width="34" style="2" customWidth="1"/>
    <col min="5367" max="5367" width="11.7109375" style="2" customWidth="1"/>
    <col min="5368" max="5368" width="14.42578125" style="2" customWidth="1"/>
    <col min="5369" max="5369" width="15.85546875" style="2" customWidth="1"/>
    <col min="5370" max="5370" width="32.140625" style="2" customWidth="1"/>
    <col min="5371" max="5371" width="14" style="2" customWidth="1"/>
    <col min="5372" max="5617" width="9.140625" style="2"/>
    <col min="5618" max="5618" width="25.42578125" style="2" customWidth="1"/>
    <col min="5619" max="5619" width="0" style="2" hidden="1" customWidth="1"/>
    <col min="5620" max="5620" width="22.42578125" style="2" customWidth="1"/>
    <col min="5621" max="5622" width="34" style="2" customWidth="1"/>
    <col min="5623" max="5623" width="11.7109375" style="2" customWidth="1"/>
    <col min="5624" max="5624" width="14.42578125" style="2" customWidth="1"/>
    <col min="5625" max="5625" width="15.85546875" style="2" customWidth="1"/>
    <col min="5626" max="5626" width="32.140625" style="2" customWidth="1"/>
    <col min="5627" max="5627" width="14" style="2" customWidth="1"/>
    <col min="5628" max="5873" width="9.140625" style="2"/>
    <col min="5874" max="5874" width="25.42578125" style="2" customWidth="1"/>
    <col min="5875" max="5875" width="0" style="2" hidden="1" customWidth="1"/>
    <col min="5876" max="5876" width="22.42578125" style="2" customWidth="1"/>
    <col min="5877" max="5878" width="34" style="2" customWidth="1"/>
    <col min="5879" max="5879" width="11.7109375" style="2" customWidth="1"/>
    <col min="5880" max="5880" width="14.42578125" style="2" customWidth="1"/>
    <col min="5881" max="5881" width="15.85546875" style="2" customWidth="1"/>
    <col min="5882" max="5882" width="32.140625" style="2" customWidth="1"/>
    <col min="5883" max="5883" width="14" style="2" customWidth="1"/>
    <col min="5884" max="6129" width="9.140625" style="2"/>
    <col min="6130" max="6130" width="25.42578125" style="2" customWidth="1"/>
    <col min="6131" max="6131" width="0" style="2" hidden="1" customWidth="1"/>
    <col min="6132" max="6132" width="22.42578125" style="2" customWidth="1"/>
    <col min="6133" max="6134" width="34" style="2" customWidth="1"/>
    <col min="6135" max="6135" width="11.7109375" style="2" customWidth="1"/>
    <col min="6136" max="6136" width="14.42578125" style="2" customWidth="1"/>
    <col min="6137" max="6137" width="15.85546875" style="2" customWidth="1"/>
    <col min="6138" max="6138" width="32.140625" style="2" customWidth="1"/>
    <col min="6139" max="6139" width="14" style="2" customWidth="1"/>
    <col min="6140" max="6385" width="9.140625" style="2"/>
    <col min="6386" max="6386" width="25.42578125" style="2" customWidth="1"/>
    <col min="6387" max="6387" width="0" style="2" hidden="1" customWidth="1"/>
    <col min="6388" max="6388" width="22.42578125" style="2" customWidth="1"/>
    <col min="6389" max="6390" width="34" style="2" customWidth="1"/>
    <col min="6391" max="6391" width="11.7109375" style="2" customWidth="1"/>
    <col min="6392" max="6392" width="14.42578125" style="2" customWidth="1"/>
    <col min="6393" max="6393" width="15.85546875" style="2" customWidth="1"/>
    <col min="6394" max="6394" width="32.140625" style="2" customWidth="1"/>
    <col min="6395" max="6395" width="14" style="2" customWidth="1"/>
    <col min="6396" max="6641" width="9.140625" style="2"/>
    <col min="6642" max="6642" width="25.42578125" style="2" customWidth="1"/>
    <col min="6643" max="6643" width="0" style="2" hidden="1" customWidth="1"/>
    <col min="6644" max="6644" width="22.42578125" style="2" customWidth="1"/>
    <col min="6645" max="6646" width="34" style="2" customWidth="1"/>
    <col min="6647" max="6647" width="11.7109375" style="2" customWidth="1"/>
    <col min="6648" max="6648" width="14.42578125" style="2" customWidth="1"/>
    <col min="6649" max="6649" width="15.85546875" style="2" customWidth="1"/>
    <col min="6650" max="6650" width="32.140625" style="2" customWidth="1"/>
    <col min="6651" max="6651" width="14" style="2" customWidth="1"/>
    <col min="6652" max="6897" width="9.140625" style="2"/>
    <col min="6898" max="6898" width="25.42578125" style="2" customWidth="1"/>
    <col min="6899" max="6899" width="0" style="2" hidden="1" customWidth="1"/>
    <col min="6900" max="6900" width="22.42578125" style="2" customWidth="1"/>
    <col min="6901" max="6902" width="34" style="2" customWidth="1"/>
    <col min="6903" max="6903" width="11.7109375" style="2" customWidth="1"/>
    <col min="6904" max="6904" width="14.42578125" style="2" customWidth="1"/>
    <col min="6905" max="6905" width="15.85546875" style="2" customWidth="1"/>
    <col min="6906" max="6906" width="32.140625" style="2" customWidth="1"/>
    <col min="6907" max="6907" width="14" style="2" customWidth="1"/>
    <col min="6908" max="7153" width="9.140625" style="2"/>
    <col min="7154" max="7154" width="25.42578125" style="2" customWidth="1"/>
    <col min="7155" max="7155" width="0" style="2" hidden="1" customWidth="1"/>
    <col min="7156" max="7156" width="22.42578125" style="2" customWidth="1"/>
    <col min="7157" max="7158" width="34" style="2" customWidth="1"/>
    <col min="7159" max="7159" width="11.7109375" style="2" customWidth="1"/>
    <col min="7160" max="7160" width="14.42578125" style="2" customWidth="1"/>
    <col min="7161" max="7161" width="15.85546875" style="2" customWidth="1"/>
    <col min="7162" max="7162" width="32.140625" style="2" customWidth="1"/>
    <col min="7163" max="7163" width="14" style="2" customWidth="1"/>
    <col min="7164" max="7409" width="9.140625" style="2"/>
    <col min="7410" max="7410" width="25.42578125" style="2" customWidth="1"/>
    <col min="7411" max="7411" width="0" style="2" hidden="1" customWidth="1"/>
    <col min="7412" max="7412" width="22.42578125" style="2" customWidth="1"/>
    <col min="7413" max="7414" width="34" style="2" customWidth="1"/>
    <col min="7415" max="7415" width="11.7109375" style="2" customWidth="1"/>
    <col min="7416" max="7416" width="14.42578125" style="2" customWidth="1"/>
    <col min="7417" max="7417" width="15.85546875" style="2" customWidth="1"/>
    <col min="7418" max="7418" width="32.140625" style="2" customWidth="1"/>
    <col min="7419" max="7419" width="14" style="2" customWidth="1"/>
    <col min="7420" max="7665" width="9.140625" style="2"/>
    <col min="7666" max="7666" width="25.42578125" style="2" customWidth="1"/>
    <col min="7667" max="7667" width="0" style="2" hidden="1" customWidth="1"/>
    <col min="7668" max="7668" width="22.42578125" style="2" customWidth="1"/>
    <col min="7669" max="7670" width="34" style="2" customWidth="1"/>
    <col min="7671" max="7671" width="11.7109375" style="2" customWidth="1"/>
    <col min="7672" max="7672" width="14.42578125" style="2" customWidth="1"/>
    <col min="7673" max="7673" width="15.85546875" style="2" customWidth="1"/>
    <col min="7674" max="7674" width="32.140625" style="2" customWidth="1"/>
    <col min="7675" max="7675" width="14" style="2" customWidth="1"/>
    <col min="7676" max="7921" width="9.140625" style="2"/>
    <col min="7922" max="7922" width="25.42578125" style="2" customWidth="1"/>
    <col min="7923" max="7923" width="0" style="2" hidden="1" customWidth="1"/>
    <col min="7924" max="7924" width="22.42578125" style="2" customWidth="1"/>
    <col min="7925" max="7926" width="34" style="2" customWidth="1"/>
    <col min="7927" max="7927" width="11.7109375" style="2" customWidth="1"/>
    <col min="7928" max="7928" width="14.42578125" style="2" customWidth="1"/>
    <col min="7929" max="7929" width="15.85546875" style="2" customWidth="1"/>
    <col min="7930" max="7930" width="32.140625" style="2" customWidth="1"/>
    <col min="7931" max="7931" width="14" style="2" customWidth="1"/>
    <col min="7932" max="8177" width="9.140625" style="2"/>
    <col min="8178" max="8178" width="25.42578125" style="2" customWidth="1"/>
    <col min="8179" max="8179" width="0" style="2" hidden="1" customWidth="1"/>
    <col min="8180" max="8180" width="22.42578125" style="2" customWidth="1"/>
    <col min="8181" max="8182" width="34" style="2" customWidth="1"/>
    <col min="8183" max="8183" width="11.7109375" style="2" customWidth="1"/>
    <col min="8184" max="8184" width="14.42578125" style="2" customWidth="1"/>
    <col min="8185" max="8185" width="15.85546875" style="2" customWidth="1"/>
    <col min="8186" max="8186" width="32.140625" style="2" customWidth="1"/>
    <col min="8187" max="8187" width="14" style="2" customWidth="1"/>
    <col min="8188" max="8433" width="9.140625" style="2"/>
    <col min="8434" max="8434" width="25.42578125" style="2" customWidth="1"/>
    <col min="8435" max="8435" width="0" style="2" hidden="1" customWidth="1"/>
    <col min="8436" max="8436" width="22.42578125" style="2" customWidth="1"/>
    <col min="8437" max="8438" width="34" style="2" customWidth="1"/>
    <col min="8439" max="8439" width="11.7109375" style="2" customWidth="1"/>
    <col min="8440" max="8440" width="14.42578125" style="2" customWidth="1"/>
    <col min="8441" max="8441" width="15.85546875" style="2" customWidth="1"/>
    <col min="8442" max="8442" width="32.140625" style="2" customWidth="1"/>
    <col min="8443" max="8443" width="14" style="2" customWidth="1"/>
    <col min="8444" max="8689" width="9.140625" style="2"/>
    <col min="8690" max="8690" width="25.42578125" style="2" customWidth="1"/>
    <col min="8691" max="8691" width="0" style="2" hidden="1" customWidth="1"/>
    <col min="8692" max="8692" width="22.42578125" style="2" customWidth="1"/>
    <col min="8693" max="8694" width="34" style="2" customWidth="1"/>
    <col min="8695" max="8695" width="11.7109375" style="2" customWidth="1"/>
    <col min="8696" max="8696" width="14.42578125" style="2" customWidth="1"/>
    <col min="8697" max="8697" width="15.85546875" style="2" customWidth="1"/>
    <col min="8698" max="8698" width="32.140625" style="2" customWidth="1"/>
    <col min="8699" max="8699" width="14" style="2" customWidth="1"/>
    <col min="8700" max="8945" width="9.140625" style="2"/>
    <col min="8946" max="8946" width="25.42578125" style="2" customWidth="1"/>
    <col min="8947" max="8947" width="0" style="2" hidden="1" customWidth="1"/>
    <col min="8948" max="8948" width="22.42578125" style="2" customWidth="1"/>
    <col min="8949" max="8950" width="34" style="2" customWidth="1"/>
    <col min="8951" max="8951" width="11.7109375" style="2" customWidth="1"/>
    <col min="8952" max="8952" width="14.42578125" style="2" customWidth="1"/>
    <col min="8953" max="8953" width="15.85546875" style="2" customWidth="1"/>
    <col min="8954" max="8954" width="32.140625" style="2" customWidth="1"/>
    <col min="8955" max="8955" width="14" style="2" customWidth="1"/>
    <col min="8956" max="9201" width="9.140625" style="2"/>
    <col min="9202" max="9202" width="25.42578125" style="2" customWidth="1"/>
    <col min="9203" max="9203" width="0" style="2" hidden="1" customWidth="1"/>
    <col min="9204" max="9204" width="22.42578125" style="2" customWidth="1"/>
    <col min="9205" max="9206" width="34" style="2" customWidth="1"/>
    <col min="9207" max="9207" width="11.7109375" style="2" customWidth="1"/>
    <col min="9208" max="9208" width="14.42578125" style="2" customWidth="1"/>
    <col min="9209" max="9209" width="15.85546875" style="2" customWidth="1"/>
    <col min="9210" max="9210" width="32.140625" style="2" customWidth="1"/>
    <col min="9211" max="9211" width="14" style="2" customWidth="1"/>
    <col min="9212" max="9457" width="9.140625" style="2"/>
    <col min="9458" max="9458" width="25.42578125" style="2" customWidth="1"/>
    <col min="9459" max="9459" width="0" style="2" hidden="1" customWidth="1"/>
    <col min="9460" max="9460" width="22.42578125" style="2" customWidth="1"/>
    <col min="9461" max="9462" width="34" style="2" customWidth="1"/>
    <col min="9463" max="9463" width="11.7109375" style="2" customWidth="1"/>
    <col min="9464" max="9464" width="14.42578125" style="2" customWidth="1"/>
    <col min="9465" max="9465" width="15.85546875" style="2" customWidth="1"/>
    <col min="9466" max="9466" width="32.140625" style="2" customWidth="1"/>
    <col min="9467" max="9467" width="14" style="2" customWidth="1"/>
    <col min="9468" max="9713" width="9.140625" style="2"/>
    <col min="9714" max="9714" width="25.42578125" style="2" customWidth="1"/>
    <col min="9715" max="9715" width="0" style="2" hidden="1" customWidth="1"/>
    <col min="9716" max="9716" width="22.42578125" style="2" customWidth="1"/>
    <col min="9717" max="9718" width="34" style="2" customWidth="1"/>
    <col min="9719" max="9719" width="11.7109375" style="2" customWidth="1"/>
    <col min="9720" max="9720" width="14.42578125" style="2" customWidth="1"/>
    <col min="9721" max="9721" width="15.85546875" style="2" customWidth="1"/>
    <col min="9722" max="9722" width="32.140625" style="2" customWidth="1"/>
    <col min="9723" max="9723" width="14" style="2" customWidth="1"/>
    <col min="9724" max="9969" width="9.140625" style="2"/>
    <col min="9970" max="9970" width="25.42578125" style="2" customWidth="1"/>
    <col min="9971" max="9971" width="0" style="2" hidden="1" customWidth="1"/>
    <col min="9972" max="9972" width="22.42578125" style="2" customWidth="1"/>
    <col min="9973" max="9974" width="34" style="2" customWidth="1"/>
    <col min="9975" max="9975" width="11.7109375" style="2" customWidth="1"/>
    <col min="9976" max="9976" width="14.42578125" style="2" customWidth="1"/>
    <col min="9977" max="9977" width="15.85546875" style="2" customWidth="1"/>
    <col min="9978" max="9978" width="32.140625" style="2" customWidth="1"/>
    <col min="9979" max="9979" width="14" style="2" customWidth="1"/>
    <col min="9980" max="10225" width="9.140625" style="2"/>
    <col min="10226" max="10226" width="25.42578125" style="2" customWidth="1"/>
    <col min="10227" max="10227" width="0" style="2" hidden="1" customWidth="1"/>
    <col min="10228" max="10228" width="22.42578125" style="2" customWidth="1"/>
    <col min="10229" max="10230" width="34" style="2" customWidth="1"/>
    <col min="10231" max="10231" width="11.7109375" style="2" customWidth="1"/>
    <col min="10232" max="10232" width="14.42578125" style="2" customWidth="1"/>
    <col min="10233" max="10233" width="15.85546875" style="2" customWidth="1"/>
    <col min="10234" max="10234" width="32.140625" style="2" customWidth="1"/>
    <col min="10235" max="10235" width="14" style="2" customWidth="1"/>
    <col min="10236" max="10481" width="9.140625" style="2"/>
    <col min="10482" max="10482" width="25.42578125" style="2" customWidth="1"/>
    <col min="10483" max="10483" width="0" style="2" hidden="1" customWidth="1"/>
    <col min="10484" max="10484" width="22.42578125" style="2" customWidth="1"/>
    <col min="10485" max="10486" width="34" style="2" customWidth="1"/>
    <col min="10487" max="10487" width="11.7109375" style="2" customWidth="1"/>
    <col min="10488" max="10488" width="14.42578125" style="2" customWidth="1"/>
    <col min="10489" max="10489" width="15.85546875" style="2" customWidth="1"/>
    <col min="10490" max="10490" width="32.140625" style="2" customWidth="1"/>
    <col min="10491" max="10491" width="14" style="2" customWidth="1"/>
    <col min="10492" max="10737" width="9.140625" style="2"/>
    <col min="10738" max="10738" width="25.42578125" style="2" customWidth="1"/>
    <col min="10739" max="10739" width="0" style="2" hidden="1" customWidth="1"/>
    <col min="10740" max="10740" width="22.42578125" style="2" customWidth="1"/>
    <col min="10741" max="10742" width="34" style="2" customWidth="1"/>
    <col min="10743" max="10743" width="11.7109375" style="2" customWidth="1"/>
    <col min="10744" max="10744" width="14.42578125" style="2" customWidth="1"/>
    <col min="10745" max="10745" width="15.85546875" style="2" customWidth="1"/>
    <col min="10746" max="10746" width="32.140625" style="2" customWidth="1"/>
    <col min="10747" max="10747" width="14" style="2" customWidth="1"/>
    <col min="10748" max="10993" width="9.140625" style="2"/>
    <col min="10994" max="10994" width="25.42578125" style="2" customWidth="1"/>
    <col min="10995" max="10995" width="0" style="2" hidden="1" customWidth="1"/>
    <col min="10996" max="10996" width="22.42578125" style="2" customWidth="1"/>
    <col min="10997" max="10998" width="34" style="2" customWidth="1"/>
    <col min="10999" max="10999" width="11.7109375" style="2" customWidth="1"/>
    <col min="11000" max="11000" width="14.42578125" style="2" customWidth="1"/>
    <col min="11001" max="11001" width="15.85546875" style="2" customWidth="1"/>
    <col min="11002" max="11002" width="32.140625" style="2" customWidth="1"/>
    <col min="11003" max="11003" width="14" style="2" customWidth="1"/>
    <col min="11004" max="11249" width="9.140625" style="2"/>
    <col min="11250" max="11250" width="25.42578125" style="2" customWidth="1"/>
    <col min="11251" max="11251" width="0" style="2" hidden="1" customWidth="1"/>
    <col min="11252" max="11252" width="22.42578125" style="2" customWidth="1"/>
    <col min="11253" max="11254" width="34" style="2" customWidth="1"/>
    <col min="11255" max="11255" width="11.7109375" style="2" customWidth="1"/>
    <col min="11256" max="11256" width="14.42578125" style="2" customWidth="1"/>
    <col min="11257" max="11257" width="15.85546875" style="2" customWidth="1"/>
    <col min="11258" max="11258" width="32.140625" style="2" customWidth="1"/>
    <col min="11259" max="11259" width="14" style="2" customWidth="1"/>
    <col min="11260" max="11505" width="9.140625" style="2"/>
    <col min="11506" max="11506" width="25.42578125" style="2" customWidth="1"/>
    <col min="11507" max="11507" width="0" style="2" hidden="1" customWidth="1"/>
    <col min="11508" max="11508" width="22.42578125" style="2" customWidth="1"/>
    <col min="11509" max="11510" width="34" style="2" customWidth="1"/>
    <col min="11511" max="11511" width="11.7109375" style="2" customWidth="1"/>
    <col min="11512" max="11512" width="14.42578125" style="2" customWidth="1"/>
    <col min="11513" max="11513" width="15.85546875" style="2" customWidth="1"/>
    <col min="11514" max="11514" width="32.140625" style="2" customWidth="1"/>
    <col min="11515" max="11515" width="14" style="2" customWidth="1"/>
    <col min="11516" max="11761" width="9.140625" style="2"/>
    <col min="11762" max="11762" width="25.42578125" style="2" customWidth="1"/>
    <col min="11763" max="11763" width="0" style="2" hidden="1" customWidth="1"/>
    <col min="11764" max="11764" width="22.42578125" style="2" customWidth="1"/>
    <col min="11765" max="11766" width="34" style="2" customWidth="1"/>
    <col min="11767" max="11767" width="11.7109375" style="2" customWidth="1"/>
    <col min="11768" max="11768" width="14.42578125" style="2" customWidth="1"/>
    <col min="11769" max="11769" width="15.85546875" style="2" customWidth="1"/>
    <col min="11770" max="11770" width="32.140625" style="2" customWidth="1"/>
    <col min="11771" max="11771" width="14" style="2" customWidth="1"/>
    <col min="11772" max="12017" width="9.140625" style="2"/>
    <col min="12018" max="12018" width="25.42578125" style="2" customWidth="1"/>
    <col min="12019" max="12019" width="0" style="2" hidden="1" customWidth="1"/>
    <col min="12020" max="12020" width="22.42578125" style="2" customWidth="1"/>
    <col min="12021" max="12022" width="34" style="2" customWidth="1"/>
    <col min="12023" max="12023" width="11.7109375" style="2" customWidth="1"/>
    <col min="12024" max="12024" width="14.42578125" style="2" customWidth="1"/>
    <col min="12025" max="12025" width="15.85546875" style="2" customWidth="1"/>
    <col min="12026" max="12026" width="32.140625" style="2" customWidth="1"/>
    <col min="12027" max="12027" width="14" style="2" customWidth="1"/>
    <col min="12028" max="12273" width="9.140625" style="2"/>
    <col min="12274" max="12274" width="25.42578125" style="2" customWidth="1"/>
    <col min="12275" max="12275" width="0" style="2" hidden="1" customWidth="1"/>
    <col min="12276" max="12276" width="22.42578125" style="2" customWidth="1"/>
    <col min="12277" max="12278" width="34" style="2" customWidth="1"/>
    <col min="12279" max="12279" width="11.7109375" style="2" customWidth="1"/>
    <col min="12280" max="12280" width="14.42578125" style="2" customWidth="1"/>
    <col min="12281" max="12281" width="15.85546875" style="2" customWidth="1"/>
    <col min="12282" max="12282" width="32.140625" style="2" customWidth="1"/>
    <col min="12283" max="12283" width="14" style="2" customWidth="1"/>
    <col min="12284" max="12529" width="9.140625" style="2"/>
    <col min="12530" max="12530" width="25.42578125" style="2" customWidth="1"/>
    <col min="12531" max="12531" width="0" style="2" hidden="1" customWidth="1"/>
    <col min="12532" max="12532" width="22.42578125" style="2" customWidth="1"/>
    <col min="12533" max="12534" width="34" style="2" customWidth="1"/>
    <col min="12535" max="12535" width="11.7109375" style="2" customWidth="1"/>
    <col min="12536" max="12536" width="14.42578125" style="2" customWidth="1"/>
    <col min="12537" max="12537" width="15.85546875" style="2" customWidth="1"/>
    <col min="12538" max="12538" width="32.140625" style="2" customWidth="1"/>
    <col min="12539" max="12539" width="14" style="2" customWidth="1"/>
    <col min="12540" max="12785" width="9.140625" style="2"/>
    <col min="12786" max="12786" width="25.42578125" style="2" customWidth="1"/>
    <col min="12787" max="12787" width="0" style="2" hidden="1" customWidth="1"/>
    <col min="12788" max="12788" width="22.42578125" style="2" customWidth="1"/>
    <col min="12789" max="12790" width="34" style="2" customWidth="1"/>
    <col min="12791" max="12791" width="11.7109375" style="2" customWidth="1"/>
    <col min="12792" max="12792" width="14.42578125" style="2" customWidth="1"/>
    <col min="12793" max="12793" width="15.85546875" style="2" customWidth="1"/>
    <col min="12794" max="12794" width="32.140625" style="2" customWidth="1"/>
    <col min="12795" max="12795" width="14" style="2" customWidth="1"/>
    <col min="12796" max="13041" width="9.140625" style="2"/>
    <col min="13042" max="13042" width="25.42578125" style="2" customWidth="1"/>
    <col min="13043" max="13043" width="0" style="2" hidden="1" customWidth="1"/>
    <col min="13044" max="13044" width="22.42578125" style="2" customWidth="1"/>
    <col min="13045" max="13046" width="34" style="2" customWidth="1"/>
    <col min="13047" max="13047" width="11.7109375" style="2" customWidth="1"/>
    <col min="13048" max="13048" width="14.42578125" style="2" customWidth="1"/>
    <col min="13049" max="13049" width="15.85546875" style="2" customWidth="1"/>
    <col min="13050" max="13050" width="32.140625" style="2" customWidth="1"/>
    <col min="13051" max="13051" width="14" style="2" customWidth="1"/>
    <col min="13052" max="13297" width="9.140625" style="2"/>
    <col min="13298" max="13298" width="25.42578125" style="2" customWidth="1"/>
    <col min="13299" max="13299" width="0" style="2" hidden="1" customWidth="1"/>
    <col min="13300" max="13300" width="22.42578125" style="2" customWidth="1"/>
    <col min="13301" max="13302" width="34" style="2" customWidth="1"/>
    <col min="13303" max="13303" width="11.7109375" style="2" customWidth="1"/>
    <col min="13304" max="13304" width="14.42578125" style="2" customWidth="1"/>
    <col min="13305" max="13305" width="15.85546875" style="2" customWidth="1"/>
    <col min="13306" max="13306" width="32.140625" style="2" customWidth="1"/>
    <col min="13307" max="13307" width="14" style="2" customWidth="1"/>
    <col min="13308" max="13553" width="9.140625" style="2"/>
    <col min="13554" max="13554" width="25.42578125" style="2" customWidth="1"/>
    <col min="13555" max="13555" width="0" style="2" hidden="1" customWidth="1"/>
    <col min="13556" max="13556" width="22.42578125" style="2" customWidth="1"/>
    <col min="13557" max="13558" width="34" style="2" customWidth="1"/>
    <col min="13559" max="13559" width="11.7109375" style="2" customWidth="1"/>
    <col min="13560" max="13560" width="14.42578125" style="2" customWidth="1"/>
    <col min="13561" max="13561" width="15.85546875" style="2" customWidth="1"/>
    <col min="13562" max="13562" width="32.140625" style="2" customWidth="1"/>
    <col min="13563" max="13563" width="14" style="2" customWidth="1"/>
    <col min="13564" max="13809" width="9.140625" style="2"/>
    <col min="13810" max="13810" width="25.42578125" style="2" customWidth="1"/>
    <col min="13811" max="13811" width="0" style="2" hidden="1" customWidth="1"/>
    <col min="13812" max="13812" width="22.42578125" style="2" customWidth="1"/>
    <col min="13813" max="13814" width="34" style="2" customWidth="1"/>
    <col min="13815" max="13815" width="11.7109375" style="2" customWidth="1"/>
    <col min="13816" max="13816" width="14.42578125" style="2" customWidth="1"/>
    <col min="13817" max="13817" width="15.85546875" style="2" customWidth="1"/>
    <col min="13818" max="13818" width="32.140625" style="2" customWidth="1"/>
    <col min="13819" max="13819" width="14" style="2" customWidth="1"/>
    <col min="13820" max="14065" width="9.140625" style="2"/>
    <col min="14066" max="14066" width="25.42578125" style="2" customWidth="1"/>
    <col min="14067" max="14067" width="0" style="2" hidden="1" customWidth="1"/>
    <col min="14068" max="14068" width="22.42578125" style="2" customWidth="1"/>
    <col min="14069" max="14070" width="34" style="2" customWidth="1"/>
    <col min="14071" max="14071" width="11.7109375" style="2" customWidth="1"/>
    <col min="14072" max="14072" width="14.42578125" style="2" customWidth="1"/>
    <col min="14073" max="14073" width="15.85546875" style="2" customWidth="1"/>
    <col min="14074" max="14074" width="32.140625" style="2" customWidth="1"/>
    <col min="14075" max="14075" width="14" style="2" customWidth="1"/>
    <col min="14076" max="14321" width="9.140625" style="2"/>
    <col min="14322" max="14322" width="25.42578125" style="2" customWidth="1"/>
    <col min="14323" max="14323" width="0" style="2" hidden="1" customWidth="1"/>
    <col min="14324" max="14324" width="22.42578125" style="2" customWidth="1"/>
    <col min="14325" max="14326" width="34" style="2" customWidth="1"/>
    <col min="14327" max="14327" width="11.7109375" style="2" customWidth="1"/>
    <col min="14328" max="14328" width="14.42578125" style="2" customWidth="1"/>
    <col min="14329" max="14329" width="15.85546875" style="2" customWidth="1"/>
    <col min="14330" max="14330" width="32.140625" style="2" customWidth="1"/>
    <col min="14331" max="14331" width="14" style="2" customWidth="1"/>
    <col min="14332" max="14577" width="9.140625" style="2"/>
    <col min="14578" max="14578" width="25.42578125" style="2" customWidth="1"/>
    <col min="14579" max="14579" width="0" style="2" hidden="1" customWidth="1"/>
    <col min="14580" max="14580" width="22.42578125" style="2" customWidth="1"/>
    <col min="14581" max="14582" width="34" style="2" customWidth="1"/>
    <col min="14583" max="14583" width="11.7109375" style="2" customWidth="1"/>
    <col min="14584" max="14584" width="14.42578125" style="2" customWidth="1"/>
    <col min="14585" max="14585" width="15.85546875" style="2" customWidth="1"/>
    <col min="14586" max="14586" width="32.140625" style="2" customWidth="1"/>
    <col min="14587" max="14587" width="14" style="2" customWidth="1"/>
    <col min="14588" max="14833" width="9.140625" style="2"/>
    <col min="14834" max="14834" width="25.42578125" style="2" customWidth="1"/>
    <col min="14835" max="14835" width="0" style="2" hidden="1" customWidth="1"/>
    <col min="14836" max="14836" width="22.42578125" style="2" customWidth="1"/>
    <col min="14837" max="14838" width="34" style="2" customWidth="1"/>
    <col min="14839" max="14839" width="11.7109375" style="2" customWidth="1"/>
    <col min="14840" max="14840" width="14.42578125" style="2" customWidth="1"/>
    <col min="14841" max="14841" width="15.85546875" style="2" customWidth="1"/>
    <col min="14842" max="14842" width="32.140625" style="2" customWidth="1"/>
    <col min="14843" max="14843" width="14" style="2" customWidth="1"/>
    <col min="14844" max="15089" width="9.140625" style="2"/>
    <col min="15090" max="15090" width="25.42578125" style="2" customWidth="1"/>
    <col min="15091" max="15091" width="0" style="2" hidden="1" customWidth="1"/>
    <col min="15092" max="15092" width="22.42578125" style="2" customWidth="1"/>
    <col min="15093" max="15094" width="34" style="2" customWidth="1"/>
    <col min="15095" max="15095" width="11.7109375" style="2" customWidth="1"/>
    <col min="15096" max="15096" width="14.42578125" style="2" customWidth="1"/>
    <col min="15097" max="15097" width="15.85546875" style="2" customWidth="1"/>
    <col min="15098" max="15098" width="32.140625" style="2" customWidth="1"/>
    <col min="15099" max="15099" width="14" style="2" customWidth="1"/>
    <col min="15100" max="15345" width="9.140625" style="2"/>
    <col min="15346" max="15346" width="25.42578125" style="2" customWidth="1"/>
    <col min="15347" max="15347" width="0" style="2" hidden="1" customWidth="1"/>
    <col min="15348" max="15348" width="22.42578125" style="2" customWidth="1"/>
    <col min="15349" max="15350" width="34" style="2" customWidth="1"/>
    <col min="15351" max="15351" width="11.7109375" style="2" customWidth="1"/>
    <col min="15352" max="15352" width="14.42578125" style="2" customWidth="1"/>
    <col min="15353" max="15353" width="15.85546875" style="2" customWidth="1"/>
    <col min="15354" max="15354" width="32.140625" style="2" customWidth="1"/>
    <col min="15355" max="15355" width="14" style="2" customWidth="1"/>
    <col min="15356" max="15601" width="9.140625" style="2"/>
    <col min="15602" max="15602" width="25.42578125" style="2" customWidth="1"/>
    <col min="15603" max="15603" width="0" style="2" hidden="1" customWidth="1"/>
    <col min="15604" max="15604" width="22.42578125" style="2" customWidth="1"/>
    <col min="15605" max="15606" width="34" style="2" customWidth="1"/>
    <col min="15607" max="15607" width="11.7109375" style="2" customWidth="1"/>
    <col min="15608" max="15608" width="14.42578125" style="2" customWidth="1"/>
    <col min="15609" max="15609" width="15.85546875" style="2" customWidth="1"/>
    <col min="15610" max="15610" width="32.140625" style="2" customWidth="1"/>
    <col min="15611" max="15611" width="14" style="2" customWidth="1"/>
    <col min="15612" max="15857" width="9.140625" style="2"/>
    <col min="15858" max="15858" width="25.42578125" style="2" customWidth="1"/>
    <col min="15859" max="15859" width="0" style="2" hidden="1" customWidth="1"/>
    <col min="15860" max="15860" width="22.42578125" style="2" customWidth="1"/>
    <col min="15861" max="15862" width="34" style="2" customWidth="1"/>
    <col min="15863" max="15863" width="11.7109375" style="2" customWidth="1"/>
    <col min="15864" max="15864" width="14.42578125" style="2" customWidth="1"/>
    <col min="15865" max="15865" width="15.85546875" style="2" customWidth="1"/>
    <col min="15866" max="15866" width="32.140625" style="2" customWidth="1"/>
    <col min="15867" max="15867" width="14" style="2" customWidth="1"/>
    <col min="15868" max="16113" width="9.140625" style="2"/>
    <col min="16114" max="16114" width="25.42578125" style="2" customWidth="1"/>
    <col min="16115" max="16115" width="0" style="2" hidden="1" customWidth="1"/>
    <col min="16116" max="16116" width="22.42578125" style="2" customWidth="1"/>
    <col min="16117" max="16118" width="34" style="2" customWidth="1"/>
    <col min="16119" max="16119" width="11.7109375" style="2" customWidth="1"/>
    <col min="16120" max="16120" width="14.42578125" style="2" customWidth="1"/>
    <col min="16121" max="16121" width="15.85546875" style="2" customWidth="1"/>
    <col min="16122" max="16122" width="32.140625" style="2" customWidth="1"/>
    <col min="16123" max="16123" width="14" style="2" customWidth="1"/>
    <col min="16124" max="16384" width="9.140625" style="2"/>
  </cols>
  <sheetData>
    <row r="1" spans="1:9" ht="15" customHeight="1" x14ac:dyDescent="0.15">
      <c r="A1" s="1" t="s">
        <v>238</v>
      </c>
      <c r="B1" s="1"/>
      <c r="D1" s="3"/>
      <c r="E1" s="4"/>
      <c r="H1" s="51"/>
      <c r="I1" s="51"/>
    </row>
    <row r="2" spans="1:9" ht="15" customHeight="1" thickBot="1" x14ac:dyDescent="0.2">
      <c r="A2" s="6" t="s">
        <v>239</v>
      </c>
      <c r="B2" s="1"/>
      <c r="C2" s="22"/>
      <c r="D2" s="4"/>
      <c r="E2" s="4"/>
      <c r="F2" s="118"/>
      <c r="G2" s="22"/>
      <c r="H2" s="51"/>
      <c r="I2" s="51"/>
    </row>
    <row r="3" spans="1:9" ht="25.5" customHeight="1" thickBot="1" x14ac:dyDescent="0.2">
      <c r="A3" s="20"/>
      <c r="B3" s="69" t="s">
        <v>1</v>
      </c>
      <c r="C3" s="109" t="s">
        <v>4</v>
      </c>
      <c r="D3" s="70" t="s">
        <v>6</v>
      </c>
      <c r="E3" s="70" t="s">
        <v>5</v>
      </c>
      <c r="F3" s="134" t="s">
        <v>236</v>
      </c>
      <c r="G3" s="134"/>
      <c r="H3" s="133" t="s">
        <v>237</v>
      </c>
      <c r="I3" s="133"/>
    </row>
    <row r="4" spans="1:9" ht="21.75" customHeight="1" thickBot="1" x14ac:dyDescent="0.2">
      <c r="A4" s="48"/>
      <c r="B4" s="71" t="s">
        <v>231</v>
      </c>
      <c r="C4" s="47" t="s">
        <v>232</v>
      </c>
      <c r="D4" s="46" t="s">
        <v>7</v>
      </c>
      <c r="E4" s="46" t="s">
        <v>233</v>
      </c>
      <c r="F4" s="107">
        <v>2012</v>
      </c>
      <c r="G4" s="107">
        <v>2013</v>
      </c>
      <c r="H4" s="108">
        <v>2012</v>
      </c>
      <c r="I4" s="108">
        <v>2013</v>
      </c>
    </row>
    <row r="5" spans="1:9" ht="15" customHeight="1" thickBot="1" x14ac:dyDescent="0.2">
      <c r="A5" s="50" t="s">
        <v>234</v>
      </c>
      <c r="B5" s="72"/>
      <c r="C5" s="73"/>
      <c r="D5" s="73"/>
      <c r="E5" s="75"/>
      <c r="F5" s="119">
        <v>237</v>
      </c>
      <c r="G5" s="74">
        <v>258</v>
      </c>
      <c r="H5" s="110">
        <f>SUM(H6,H202)</f>
        <v>34919.19</v>
      </c>
      <c r="I5" s="110">
        <f>SUM(I6,I202)</f>
        <v>37098.300000000003</v>
      </c>
    </row>
    <row r="6" spans="1:9" ht="15" customHeight="1" x14ac:dyDescent="0.15">
      <c r="A6" s="76" t="s">
        <v>2</v>
      </c>
      <c r="B6" s="77"/>
      <c r="C6" s="78"/>
      <c r="D6" s="88"/>
      <c r="E6" s="101"/>
      <c r="F6" s="79">
        <v>161</v>
      </c>
      <c r="G6" s="79">
        <f>(G7+G46+G112+G115+G136+G159+G163+G167+G171+G175+G178+G180+G192+G196+G198+G200)</f>
        <v>167</v>
      </c>
      <c r="H6" s="111">
        <f>SUM(H7,H46,H112,H115,H136,H159,H163,H171,H175,H178,H180,H192,H196,H198,H200)</f>
        <v>24548.69</v>
      </c>
      <c r="I6" s="111">
        <f>SUM(I7,I46,I112,I115,I136,I159,I163,I167,I171,I175,I178,I180,I192,I196,I198,I200)</f>
        <v>25081.29</v>
      </c>
    </row>
    <row r="7" spans="1:9" ht="15" customHeight="1" x14ac:dyDescent="0.15">
      <c r="A7" s="49" t="s">
        <v>81</v>
      </c>
      <c r="B7" s="5"/>
      <c r="C7" s="57"/>
      <c r="D7" s="89"/>
      <c r="E7" s="5"/>
      <c r="F7" s="120">
        <v>38</v>
      </c>
      <c r="G7" s="112">
        <v>38</v>
      </c>
      <c r="H7" s="58">
        <v>5822.59</v>
      </c>
      <c r="I7" s="58">
        <f>SUM(I8:I45)</f>
        <v>5821.49</v>
      </c>
    </row>
    <row r="8" spans="1:9" ht="15" customHeight="1" x14ac:dyDescent="0.15">
      <c r="A8" s="7"/>
      <c r="B8" s="32" t="s">
        <v>14</v>
      </c>
      <c r="C8" s="30" t="s">
        <v>270</v>
      </c>
      <c r="D8" s="90">
        <v>725</v>
      </c>
      <c r="E8" s="31">
        <v>1989</v>
      </c>
      <c r="F8" s="121"/>
      <c r="G8" s="31"/>
      <c r="H8" s="59">
        <v>109.5</v>
      </c>
      <c r="I8" s="59">
        <v>109.5</v>
      </c>
    </row>
    <row r="9" spans="1:9" ht="15" customHeight="1" x14ac:dyDescent="0.15">
      <c r="A9" s="7"/>
      <c r="B9" s="32" t="s">
        <v>50</v>
      </c>
      <c r="C9" s="30" t="s">
        <v>271</v>
      </c>
      <c r="D9" s="90">
        <v>866</v>
      </c>
      <c r="E9" s="31">
        <v>1989</v>
      </c>
      <c r="F9" s="121"/>
      <c r="G9" s="31"/>
      <c r="H9" s="59">
        <v>142</v>
      </c>
      <c r="I9" s="59">
        <v>142</v>
      </c>
    </row>
    <row r="10" spans="1:9" ht="15" customHeight="1" x14ac:dyDescent="0.15">
      <c r="A10" s="7"/>
      <c r="B10" s="32" t="s">
        <v>13</v>
      </c>
      <c r="C10" s="30" t="s">
        <v>272</v>
      </c>
      <c r="D10" s="90">
        <v>1400</v>
      </c>
      <c r="E10" s="31">
        <v>1990</v>
      </c>
      <c r="F10" s="121"/>
      <c r="G10" s="31"/>
      <c r="H10" s="59">
        <v>45.3</v>
      </c>
      <c r="I10" s="59">
        <v>45.3</v>
      </c>
    </row>
    <row r="11" spans="1:9" ht="15" customHeight="1" x14ac:dyDescent="0.15">
      <c r="A11" s="7"/>
      <c r="B11" s="32" t="s">
        <v>13</v>
      </c>
      <c r="C11" s="30" t="s">
        <v>51</v>
      </c>
      <c r="D11" s="90">
        <v>1550</v>
      </c>
      <c r="E11" s="31">
        <v>1991</v>
      </c>
      <c r="F11" s="121"/>
      <c r="G11" s="31"/>
      <c r="H11" s="59">
        <v>128.5</v>
      </c>
      <c r="I11" s="59">
        <v>130.4</v>
      </c>
    </row>
    <row r="12" spans="1:9" ht="15" customHeight="1" x14ac:dyDescent="0.15">
      <c r="A12" s="7"/>
      <c r="B12" s="32" t="s">
        <v>52</v>
      </c>
      <c r="C12" s="30" t="s">
        <v>273</v>
      </c>
      <c r="D12" s="90">
        <v>240</v>
      </c>
      <c r="E12" s="31">
        <v>1992</v>
      </c>
      <c r="F12" s="121"/>
      <c r="G12" s="31"/>
      <c r="H12" s="59">
        <v>101.6</v>
      </c>
      <c r="I12" s="59">
        <v>101.6</v>
      </c>
    </row>
    <row r="13" spans="1:9" ht="15" customHeight="1" x14ac:dyDescent="0.15">
      <c r="A13" s="7"/>
      <c r="B13" s="32" t="s">
        <v>27</v>
      </c>
      <c r="C13" s="30" t="s">
        <v>274</v>
      </c>
      <c r="D13" s="90">
        <v>890</v>
      </c>
      <c r="E13" s="31">
        <v>1996</v>
      </c>
      <c r="F13" s="121"/>
      <c r="G13" s="31"/>
      <c r="H13" s="59">
        <v>139.80000000000001</v>
      </c>
      <c r="I13" s="59">
        <v>139.80000000000001</v>
      </c>
    </row>
    <row r="14" spans="1:9" ht="15" customHeight="1" x14ac:dyDescent="0.15">
      <c r="A14" s="7"/>
      <c r="B14" s="32" t="s">
        <v>31</v>
      </c>
      <c r="C14" s="30" t="s">
        <v>275</v>
      </c>
      <c r="D14" s="90">
        <v>1200</v>
      </c>
      <c r="E14" s="31">
        <v>1996</v>
      </c>
      <c r="F14" s="121"/>
      <c r="G14" s="31"/>
      <c r="H14" s="59">
        <v>212</v>
      </c>
      <c r="I14" s="59">
        <v>212</v>
      </c>
    </row>
    <row r="15" spans="1:9" ht="15" customHeight="1" x14ac:dyDescent="0.15">
      <c r="A15" s="7"/>
      <c r="B15" s="32" t="s">
        <v>31</v>
      </c>
      <c r="C15" s="30" t="s">
        <v>276</v>
      </c>
      <c r="D15" s="90">
        <v>1350</v>
      </c>
      <c r="E15" s="31">
        <v>1996</v>
      </c>
      <c r="F15" s="121"/>
      <c r="G15" s="31"/>
      <c r="H15" s="59">
        <v>118.5</v>
      </c>
      <c r="I15" s="59">
        <v>118.5</v>
      </c>
    </row>
    <row r="16" spans="1:9" ht="15" customHeight="1" x14ac:dyDescent="0.15">
      <c r="A16" s="7"/>
      <c r="B16" s="32" t="s">
        <v>31</v>
      </c>
      <c r="C16" s="30" t="s">
        <v>277</v>
      </c>
      <c r="D16" s="90">
        <v>1285</v>
      </c>
      <c r="E16" s="31">
        <v>1996</v>
      </c>
      <c r="F16" s="121"/>
      <c r="G16" s="31"/>
      <c r="H16" s="59">
        <v>99.5</v>
      </c>
      <c r="I16" s="59">
        <v>99.5</v>
      </c>
    </row>
    <row r="17" spans="1:9" ht="15" customHeight="1" x14ac:dyDescent="0.15">
      <c r="A17" s="7"/>
      <c r="B17" s="32" t="s">
        <v>31</v>
      </c>
      <c r="C17" s="30" t="s">
        <v>278</v>
      </c>
      <c r="D17" s="90">
        <v>820</v>
      </c>
      <c r="E17" s="31">
        <v>1996</v>
      </c>
      <c r="F17" s="121"/>
      <c r="G17" s="31"/>
      <c r="H17" s="59">
        <v>143.30000000000001</v>
      </c>
      <c r="I17" s="59">
        <v>143.30000000000001</v>
      </c>
    </row>
    <row r="18" spans="1:9" ht="15" customHeight="1" x14ac:dyDescent="0.15">
      <c r="A18" s="7"/>
      <c r="B18" s="32" t="s">
        <v>31</v>
      </c>
      <c r="C18" s="30" t="s">
        <v>279</v>
      </c>
      <c r="D18" s="90">
        <v>1200</v>
      </c>
      <c r="E18" s="31">
        <v>1996</v>
      </c>
      <c r="F18" s="121"/>
      <c r="G18" s="31"/>
      <c r="H18" s="59">
        <v>93</v>
      </c>
      <c r="I18" s="59">
        <v>93</v>
      </c>
    </row>
    <row r="19" spans="1:9" ht="15" customHeight="1" x14ac:dyDescent="0.15">
      <c r="A19" s="7"/>
      <c r="B19" s="32" t="s">
        <v>14</v>
      </c>
      <c r="C19" s="30" t="s">
        <v>280</v>
      </c>
      <c r="D19" s="90">
        <v>800</v>
      </c>
      <c r="E19" s="31">
        <v>1997</v>
      </c>
      <c r="F19" s="121"/>
      <c r="G19" s="31"/>
      <c r="H19" s="59">
        <v>105.3</v>
      </c>
      <c r="I19" s="59">
        <v>105.3</v>
      </c>
    </row>
    <row r="20" spans="1:9" ht="15" customHeight="1" x14ac:dyDescent="0.15">
      <c r="A20" s="7"/>
      <c r="B20" s="32" t="s">
        <v>16</v>
      </c>
      <c r="C20" s="30" t="s">
        <v>281</v>
      </c>
      <c r="D20" s="90">
        <v>613</v>
      </c>
      <c r="E20" s="31">
        <v>1997</v>
      </c>
      <c r="F20" s="121"/>
      <c r="G20" s="31"/>
      <c r="H20" s="59">
        <v>111.3</v>
      </c>
      <c r="I20" s="59">
        <v>111.3</v>
      </c>
    </row>
    <row r="21" spans="1:9" ht="15" customHeight="1" x14ac:dyDescent="0.15">
      <c r="A21" s="7"/>
      <c r="B21" s="32" t="s">
        <v>16</v>
      </c>
      <c r="C21" s="30" t="s">
        <v>282</v>
      </c>
      <c r="D21" s="90">
        <v>706</v>
      </c>
      <c r="E21" s="31">
        <v>1997</v>
      </c>
      <c r="F21" s="121"/>
      <c r="G21" s="31"/>
      <c r="H21" s="59">
        <v>105.5</v>
      </c>
      <c r="I21" s="59">
        <v>105.5</v>
      </c>
    </row>
    <row r="22" spans="1:9" ht="15" customHeight="1" x14ac:dyDescent="0.15">
      <c r="A22" s="7"/>
      <c r="B22" s="32" t="s">
        <v>16</v>
      </c>
      <c r="C22" s="30" t="s">
        <v>283</v>
      </c>
      <c r="D22" s="90">
        <v>445</v>
      </c>
      <c r="E22" s="31">
        <v>1997</v>
      </c>
      <c r="F22" s="121"/>
      <c r="G22" s="31"/>
      <c r="H22" s="59">
        <v>84.9</v>
      </c>
      <c r="I22" s="59">
        <v>84.9</v>
      </c>
    </row>
    <row r="23" spans="1:9" ht="15" customHeight="1" x14ac:dyDescent="0.15">
      <c r="A23" s="7"/>
      <c r="B23" s="32" t="s">
        <v>13</v>
      </c>
      <c r="C23" s="30" t="s">
        <v>284</v>
      </c>
      <c r="D23" s="90">
        <v>1460</v>
      </c>
      <c r="E23" s="31">
        <v>1997</v>
      </c>
      <c r="F23" s="122"/>
      <c r="G23" s="5"/>
      <c r="H23" s="59">
        <v>234.6</v>
      </c>
      <c r="I23" s="59">
        <v>234.6</v>
      </c>
    </row>
    <row r="24" spans="1:9" ht="15" customHeight="1" x14ac:dyDescent="0.15">
      <c r="A24" s="7"/>
      <c r="B24" s="32" t="s">
        <v>50</v>
      </c>
      <c r="C24" s="30" t="s">
        <v>285</v>
      </c>
      <c r="D24" s="90">
        <v>1150</v>
      </c>
      <c r="E24" s="31">
        <v>1997</v>
      </c>
      <c r="F24" s="121"/>
      <c r="G24" s="31"/>
      <c r="H24" s="59">
        <v>74.2</v>
      </c>
      <c r="I24" s="59">
        <v>74.2</v>
      </c>
    </row>
    <row r="25" spans="1:9" ht="15" customHeight="1" x14ac:dyDescent="0.15">
      <c r="A25" s="7"/>
      <c r="B25" s="32" t="s">
        <v>59</v>
      </c>
      <c r="C25" s="30" t="s">
        <v>286</v>
      </c>
      <c r="D25" s="90">
        <v>1350</v>
      </c>
      <c r="E25" s="31">
        <v>1997</v>
      </c>
      <c r="F25" s="121"/>
      <c r="G25" s="31"/>
      <c r="H25" s="59">
        <v>100.5</v>
      </c>
      <c r="I25" s="59">
        <v>100.5</v>
      </c>
    </row>
    <row r="26" spans="1:9" ht="15" customHeight="1" x14ac:dyDescent="0.15">
      <c r="A26" s="7"/>
      <c r="B26" s="32" t="s">
        <v>59</v>
      </c>
      <c r="C26" s="30" t="s">
        <v>287</v>
      </c>
      <c r="D26" s="90">
        <v>1380</v>
      </c>
      <c r="E26" s="31">
        <v>1997</v>
      </c>
      <c r="F26" s="121"/>
      <c r="G26" s="31"/>
      <c r="H26" s="59">
        <v>153</v>
      </c>
      <c r="I26" s="59">
        <v>153</v>
      </c>
    </row>
    <row r="27" spans="1:9" ht="15" customHeight="1" x14ac:dyDescent="0.15">
      <c r="A27" s="7"/>
      <c r="B27" s="32" t="s">
        <v>82</v>
      </c>
      <c r="C27" s="30" t="s">
        <v>177</v>
      </c>
      <c r="D27" s="90">
        <v>1020</v>
      </c>
      <c r="E27" s="31">
        <v>1997</v>
      </c>
      <c r="F27" s="121"/>
      <c r="G27" s="31"/>
      <c r="H27" s="59">
        <v>86.29</v>
      </c>
      <c r="I27" s="59">
        <v>86.29</v>
      </c>
    </row>
    <row r="28" spans="1:9" ht="15" customHeight="1" x14ac:dyDescent="0.15">
      <c r="A28" s="7"/>
      <c r="B28" s="32" t="s">
        <v>22</v>
      </c>
      <c r="C28" s="30" t="s">
        <v>288</v>
      </c>
      <c r="D28" s="90">
        <v>1400</v>
      </c>
      <c r="E28" s="31">
        <v>1997</v>
      </c>
      <c r="F28" s="121"/>
      <c r="G28" s="31"/>
      <c r="H28" s="59">
        <v>240</v>
      </c>
      <c r="I28" s="59">
        <v>240</v>
      </c>
    </row>
    <row r="29" spans="1:9" ht="15" customHeight="1" x14ac:dyDescent="0.15">
      <c r="A29" s="7"/>
      <c r="B29" s="32" t="s">
        <v>82</v>
      </c>
      <c r="C29" s="26" t="s">
        <v>289</v>
      </c>
      <c r="D29" s="81">
        <v>1250</v>
      </c>
      <c r="E29" s="102">
        <v>1998</v>
      </c>
      <c r="F29" s="121"/>
      <c r="G29" s="10"/>
      <c r="H29" s="61">
        <v>86.7</v>
      </c>
      <c r="I29" s="61">
        <v>86.7</v>
      </c>
    </row>
    <row r="30" spans="1:9" ht="15" customHeight="1" x14ac:dyDescent="0.15">
      <c r="A30" s="7"/>
      <c r="B30" s="80" t="s">
        <v>72</v>
      </c>
      <c r="C30" s="81" t="s">
        <v>290</v>
      </c>
      <c r="D30" s="81">
        <v>1200</v>
      </c>
      <c r="E30" s="102">
        <v>1999</v>
      </c>
      <c r="F30" s="121"/>
      <c r="G30" s="10"/>
      <c r="H30" s="61">
        <v>133</v>
      </c>
      <c r="I30" s="61">
        <v>133</v>
      </c>
    </row>
    <row r="31" spans="1:9" ht="15" customHeight="1" x14ac:dyDescent="0.15">
      <c r="A31" s="7"/>
      <c r="B31" s="80" t="s">
        <v>59</v>
      </c>
      <c r="C31" s="81" t="s">
        <v>291</v>
      </c>
      <c r="D31" s="81">
        <v>1500</v>
      </c>
      <c r="E31" s="102">
        <v>2000</v>
      </c>
      <c r="F31" s="121"/>
      <c r="G31" s="10"/>
      <c r="H31" s="61">
        <v>110.3</v>
      </c>
      <c r="I31" s="61">
        <v>150</v>
      </c>
    </row>
    <row r="32" spans="1:9" ht="15" customHeight="1" x14ac:dyDescent="0.15">
      <c r="A32" s="21"/>
      <c r="B32" s="82" t="s">
        <v>72</v>
      </c>
      <c r="C32" s="83" t="s">
        <v>292</v>
      </c>
      <c r="D32" s="91">
        <v>595</v>
      </c>
      <c r="E32" s="34">
        <v>2000</v>
      </c>
      <c r="F32" s="123"/>
      <c r="G32" s="34"/>
      <c r="H32" s="60">
        <v>150</v>
      </c>
      <c r="I32" s="60">
        <v>110.3</v>
      </c>
    </row>
    <row r="33" spans="1:9" ht="15" customHeight="1" x14ac:dyDescent="0.15">
      <c r="A33" s="21"/>
      <c r="B33" s="82" t="s">
        <v>72</v>
      </c>
      <c r="C33" s="83" t="s">
        <v>293</v>
      </c>
      <c r="D33" s="91">
        <v>1250</v>
      </c>
      <c r="E33" s="34">
        <v>2000</v>
      </c>
      <c r="F33" s="123"/>
      <c r="G33" s="34"/>
      <c r="H33" s="60">
        <v>191.9</v>
      </c>
      <c r="I33" s="60">
        <v>191.9</v>
      </c>
    </row>
    <row r="34" spans="1:9" ht="15" customHeight="1" x14ac:dyDescent="0.15">
      <c r="A34" s="7"/>
      <c r="B34" s="28" t="s">
        <v>72</v>
      </c>
      <c r="C34" s="26" t="s">
        <v>294</v>
      </c>
      <c r="D34" s="92">
        <v>1450</v>
      </c>
      <c r="E34" s="92">
        <v>2001</v>
      </c>
      <c r="F34" s="121"/>
      <c r="G34" s="10"/>
      <c r="H34" s="61">
        <v>203.6</v>
      </c>
      <c r="I34" s="61">
        <v>203.6</v>
      </c>
    </row>
    <row r="35" spans="1:9" ht="15" customHeight="1" x14ac:dyDescent="0.15">
      <c r="A35" s="7"/>
      <c r="B35" s="29" t="s">
        <v>83</v>
      </c>
      <c r="C35" s="26" t="s">
        <v>295</v>
      </c>
      <c r="D35" s="92">
        <v>1400</v>
      </c>
      <c r="E35" s="92">
        <v>2003</v>
      </c>
      <c r="F35" s="121"/>
      <c r="G35" s="10"/>
      <c r="H35" s="61">
        <v>580</v>
      </c>
      <c r="I35" s="61">
        <v>580.79999999999995</v>
      </c>
    </row>
    <row r="36" spans="1:9" ht="15" customHeight="1" x14ac:dyDescent="0.15">
      <c r="A36" s="7"/>
      <c r="B36" s="29" t="s">
        <v>12</v>
      </c>
      <c r="C36" s="26" t="s">
        <v>84</v>
      </c>
      <c r="D36" s="92">
        <v>1500</v>
      </c>
      <c r="E36" s="92">
        <v>2005</v>
      </c>
      <c r="F36" s="121"/>
      <c r="G36" s="10"/>
      <c r="H36" s="61">
        <v>169.5</v>
      </c>
      <c r="I36" s="61">
        <v>169.5</v>
      </c>
    </row>
    <row r="37" spans="1:9" ht="15" customHeight="1" x14ac:dyDescent="0.15">
      <c r="A37" s="7"/>
      <c r="B37" s="80" t="s">
        <v>12</v>
      </c>
      <c r="C37" s="26" t="s">
        <v>296</v>
      </c>
      <c r="D37" s="92">
        <v>1410</v>
      </c>
      <c r="E37" s="10">
        <v>2005</v>
      </c>
      <c r="F37" s="121"/>
      <c r="G37" s="10"/>
      <c r="H37" s="59">
        <v>272.5</v>
      </c>
      <c r="I37" s="59">
        <v>272.5</v>
      </c>
    </row>
    <row r="38" spans="1:9" ht="15" customHeight="1" x14ac:dyDescent="0.15">
      <c r="A38" s="7"/>
      <c r="B38" s="80" t="s">
        <v>12</v>
      </c>
      <c r="C38" s="26" t="s">
        <v>297</v>
      </c>
      <c r="D38" s="81">
        <v>1550</v>
      </c>
      <c r="E38" s="102">
        <v>2005</v>
      </c>
      <c r="F38" s="121"/>
      <c r="G38" s="10"/>
      <c r="H38" s="61">
        <v>258</v>
      </c>
      <c r="I38" s="61">
        <v>258</v>
      </c>
    </row>
    <row r="39" spans="1:9" ht="15" customHeight="1" x14ac:dyDescent="0.15">
      <c r="A39" s="7"/>
      <c r="B39" s="29" t="s">
        <v>12</v>
      </c>
      <c r="C39" s="26" t="s">
        <v>85</v>
      </c>
      <c r="D39" s="81">
        <v>1650</v>
      </c>
      <c r="E39" s="102">
        <v>2005</v>
      </c>
      <c r="F39" s="121"/>
      <c r="G39" s="10"/>
      <c r="H39" s="61">
        <v>89</v>
      </c>
      <c r="I39" s="61">
        <v>89</v>
      </c>
    </row>
    <row r="40" spans="1:9" s="5" customFormat="1" ht="15" customHeight="1" x14ac:dyDescent="0.15">
      <c r="A40" s="7"/>
      <c r="B40" s="29" t="s">
        <v>12</v>
      </c>
      <c r="C40" s="26" t="s">
        <v>85</v>
      </c>
      <c r="D40" s="81">
        <v>1550</v>
      </c>
      <c r="E40" s="102">
        <v>2005</v>
      </c>
      <c r="F40" s="121"/>
      <c r="G40" s="10"/>
      <c r="H40" s="61">
        <v>246</v>
      </c>
      <c r="I40" s="61">
        <v>246</v>
      </c>
    </row>
    <row r="41" spans="1:9" s="5" customFormat="1" ht="15" customHeight="1" x14ac:dyDescent="0.15">
      <c r="A41" s="7"/>
      <c r="B41" s="29" t="s">
        <v>83</v>
      </c>
      <c r="C41" s="26" t="s">
        <v>244</v>
      </c>
      <c r="D41" s="81">
        <v>1750</v>
      </c>
      <c r="E41" s="102">
        <v>2006</v>
      </c>
      <c r="F41" s="121"/>
      <c r="G41" s="10"/>
      <c r="H41" s="61">
        <v>64.3</v>
      </c>
      <c r="I41" s="61">
        <v>64.3</v>
      </c>
    </row>
    <row r="42" spans="1:9" s="5" customFormat="1" ht="15" customHeight="1" x14ac:dyDescent="0.15">
      <c r="A42" s="7"/>
      <c r="B42" s="29" t="s">
        <v>12</v>
      </c>
      <c r="C42" s="26" t="s">
        <v>8</v>
      </c>
      <c r="D42" s="81">
        <v>1707</v>
      </c>
      <c r="E42" s="102">
        <v>2007</v>
      </c>
      <c r="F42" s="121"/>
      <c r="G42" s="10"/>
      <c r="H42" s="61">
        <v>114.5</v>
      </c>
      <c r="I42" s="61">
        <v>83</v>
      </c>
    </row>
    <row r="43" spans="1:9" s="5" customFormat="1" ht="15" customHeight="1" x14ac:dyDescent="0.15">
      <c r="A43" s="7"/>
      <c r="B43" s="29" t="s">
        <v>83</v>
      </c>
      <c r="C43" s="26" t="s">
        <v>298</v>
      </c>
      <c r="D43" s="92">
        <v>1300</v>
      </c>
      <c r="E43" s="102">
        <v>2007</v>
      </c>
      <c r="F43" s="121"/>
      <c r="G43" s="10"/>
      <c r="H43" s="59">
        <v>83</v>
      </c>
      <c r="I43" s="59">
        <v>110.7</v>
      </c>
    </row>
    <row r="44" spans="1:9" s="5" customFormat="1" ht="15" customHeight="1" x14ac:dyDescent="0.15">
      <c r="A44" s="7"/>
      <c r="B44" s="29" t="s">
        <v>82</v>
      </c>
      <c r="C44" s="26" t="s">
        <v>299</v>
      </c>
      <c r="D44" s="92">
        <v>1750</v>
      </c>
      <c r="E44" s="92">
        <v>2007</v>
      </c>
      <c r="F44" s="121"/>
      <c r="G44" s="10"/>
      <c r="H44" s="61">
        <v>145.5</v>
      </c>
      <c r="I44" s="61">
        <v>145.5</v>
      </c>
    </row>
    <row r="45" spans="1:9" s="5" customFormat="1" ht="15" customHeight="1" x14ac:dyDescent="0.15">
      <c r="A45" s="7"/>
      <c r="B45" s="29" t="s">
        <v>82</v>
      </c>
      <c r="C45" s="10" t="s">
        <v>62</v>
      </c>
      <c r="D45" s="92">
        <v>850</v>
      </c>
      <c r="E45" s="92">
        <v>2008</v>
      </c>
      <c r="F45" s="121"/>
      <c r="G45" s="10"/>
      <c r="H45" s="61">
        <v>296.2</v>
      </c>
      <c r="I45" s="61">
        <v>296.2</v>
      </c>
    </row>
    <row r="46" spans="1:9" s="5" customFormat="1" ht="15" customHeight="1" x14ac:dyDescent="0.15">
      <c r="A46" s="7" t="s">
        <v>97</v>
      </c>
      <c r="B46" s="32"/>
      <c r="C46" s="26"/>
      <c r="D46" s="93"/>
      <c r="E46" s="9"/>
      <c r="F46" s="124">
        <v>56</v>
      </c>
      <c r="G46" s="33">
        <v>57</v>
      </c>
      <c r="H46" s="62">
        <v>8257.2000000000007</v>
      </c>
      <c r="I46" s="62">
        <f>SUM(I47:I50,I55:I102,I107:I111)</f>
        <v>8248.9000000000015</v>
      </c>
    </row>
    <row r="47" spans="1:9" s="5" customFormat="1" ht="15" customHeight="1" x14ac:dyDescent="0.15">
      <c r="A47" s="7"/>
      <c r="B47" s="29" t="s">
        <v>12</v>
      </c>
      <c r="C47" s="10" t="s">
        <v>8</v>
      </c>
      <c r="D47" s="92">
        <v>950</v>
      </c>
      <c r="E47" s="10">
        <v>1995</v>
      </c>
      <c r="F47" s="121"/>
      <c r="G47" s="10"/>
      <c r="H47" s="59">
        <v>123</v>
      </c>
      <c r="I47" s="59">
        <v>123</v>
      </c>
    </row>
    <row r="48" spans="1:9" s="5" customFormat="1" ht="15" customHeight="1" x14ac:dyDescent="0.15">
      <c r="A48" s="7"/>
      <c r="B48" s="29" t="s">
        <v>13</v>
      </c>
      <c r="C48" s="10" t="s">
        <v>9</v>
      </c>
      <c r="D48" s="92">
        <v>760</v>
      </c>
      <c r="E48" s="10">
        <v>1995</v>
      </c>
      <c r="F48" s="121"/>
      <c r="G48" s="10"/>
      <c r="H48" s="59">
        <v>163.4</v>
      </c>
      <c r="I48" s="59">
        <v>163.4</v>
      </c>
    </row>
    <row r="49" spans="1:9" s="5" customFormat="1" ht="14.25" customHeight="1" x14ac:dyDescent="0.15">
      <c r="A49" s="7"/>
      <c r="B49" s="29" t="s">
        <v>14</v>
      </c>
      <c r="C49" s="10" t="s">
        <v>10</v>
      </c>
      <c r="D49" s="81">
        <v>700</v>
      </c>
      <c r="E49" s="102">
        <v>1995</v>
      </c>
      <c r="F49" s="121"/>
      <c r="G49" s="10"/>
      <c r="H49" s="61">
        <v>114.6</v>
      </c>
      <c r="I49" s="61">
        <v>114.6</v>
      </c>
    </row>
    <row r="50" spans="1:9" ht="15" customHeight="1" x14ac:dyDescent="0.15">
      <c r="A50" s="7"/>
      <c r="B50" s="29" t="s">
        <v>15</v>
      </c>
      <c r="C50" s="10" t="s">
        <v>11</v>
      </c>
      <c r="D50" s="81">
        <v>680</v>
      </c>
      <c r="E50" s="102">
        <v>1995</v>
      </c>
      <c r="F50" s="121"/>
      <c r="G50" s="10"/>
      <c r="H50" s="61">
        <v>88.6</v>
      </c>
      <c r="I50" s="61">
        <v>88.6</v>
      </c>
    </row>
    <row r="51" spans="1:9" ht="15" customHeight="1" x14ac:dyDescent="0.15">
      <c r="A51" s="1" t="s">
        <v>240</v>
      </c>
      <c r="B51" s="1"/>
      <c r="D51" s="3"/>
      <c r="E51" s="4"/>
      <c r="H51" s="51"/>
      <c r="I51" s="51"/>
    </row>
    <row r="52" spans="1:9" ht="25.5" customHeight="1" thickBot="1" x14ac:dyDescent="0.2">
      <c r="A52" s="6" t="s">
        <v>241</v>
      </c>
      <c r="B52" s="1"/>
      <c r="C52" s="22"/>
      <c r="D52" s="4"/>
      <c r="E52" s="4"/>
      <c r="F52" s="122"/>
      <c r="G52" s="5"/>
      <c r="H52" s="51"/>
      <c r="I52" s="51"/>
    </row>
    <row r="53" spans="1:9" ht="21.75" customHeight="1" thickBot="1" x14ac:dyDescent="0.2">
      <c r="A53" s="20"/>
      <c r="B53" s="69" t="s">
        <v>1</v>
      </c>
      <c r="C53" s="109" t="s">
        <v>4</v>
      </c>
      <c r="D53" s="70" t="s">
        <v>6</v>
      </c>
      <c r="E53" s="70" t="s">
        <v>5</v>
      </c>
      <c r="F53" s="134" t="s">
        <v>236</v>
      </c>
      <c r="G53" s="134"/>
      <c r="H53" s="133" t="s">
        <v>237</v>
      </c>
      <c r="I53" s="133"/>
    </row>
    <row r="54" spans="1:9" s="5" customFormat="1" ht="21.75" thickBot="1" x14ac:dyDescent="0.2">
      <c r="A54" s="48"/>
      <c r="B54" s="71" t="s">
        <v>231</v>
      </c>
      <c r="C54" s="47" t="s">
        <v>232</v>
      </c>
      <c r="D54" s="46" t="s">
        <v>7</v>
      </c>
      <c r="E54" s="46" t="s">
        <v>233</v>
      </c>
      <c r="F54" s="107">
        <v>2012</v>
      </c>
      <c r="G54" s="107">
        <v>2013</v>
      </c>
      <c r="H54" s="108">
        <v>2012</v>
      </c>
      <c r="I54" s="108">
        <v>2013</v>
      </c>
    </row>
    <row r="55" spans="1:9" s="5" customFormat="1" ht="15" customHeight="1" x14ac:dyDescent="0.15">
      <c r="A55" s="7"/>
      <c r="B55" s="32" t="s">
        <v>22</v>
      </c>
      <c r="C55" s="10" t="s">
        <v>23</v>
      </c>
      <c r="D55" s="81">
        <v>920</v>
      </c>
      <c r="E55" s="103">
        <v>1996</v>
      </c>
      <c r="F55" s="121"/>
      <c r="G55" s="10"/>
      <c r="H55" s="61">
        <v>158</v>
      </c>
      <c r="I55" s="61">
        <v>158</v>
      </c>
    </row>
    <row r="56" spans="1:9" s="5" customFormat="1" ht="15" customHeight="1" x14ac:dyDescent="0.15">
      <c r="A56" s="7"/>
      <c r="B56" s="29"/>
      <c r="C56" s="10" t="s">
        <v>24</v>
      </c>
      <c r="D56" s="81">
        <v>480</v>
      </c>
      <c r="E56" s="102">
        <v>1996</v>
      </c>
      <c r="F56" s="121"/>
      <c r="G56" s="10"/>
      <c r="H56" s="61">
        <v>125.9</v>
      </c>
      <c r="I56" s="61">
        <v>125.9</v>
      </c>
    </row>
    <row r="57" spans="1:9" ht="15" customHeight="1" x14ac:dyDescent="0.15">
      <c r="A57" s="7"/>
      <c r="B57" s="29" t="s">
        <v>25</v>
      </c>
      <c r="C57" s="10" t="s">
        <v>26</v>
      </c>
      <c r="D57" s="81">
        <v>584</v>
      </c>
      <c r="E57" s="102">
        <v>1996</v>
      </c>
      <c r="F57" s="121"/>
      <c r="G57" s="10"/>
      <c r="H57" s="61">
        <v>135.69999999999999</v>
      </c>
      <c r="I57" s="61">
        <v>135.69999999999999</v>
      </c>
    </row>
    <row r="58" spans="1:9" ht="15" customHeight="1" x14ac:dyDescent="0.15">
      <c r="A58" s="7"/>
      <c r="B58" s="29" t="s">
        <v>27</v>
      </c>
      <c r="C58" s="10" t="s">
        <v>28</v>
      </c>
      <c r="D58" s="92">
        <v>500</v>
      </c>
      <c r="E58" s="102">
        <v>1996</v>
      </c>
      <c r="F58" s="121"/>
      <c r="G58" s="10"/>
      <c r="H58" s="61">
        <v>143.5</v>
      </c>
      <c r="I58" s="61">
        <v>143.5</v>
      </c>
    </row>
    <row r="59" spans="1:9" ht="15" customHeight="1" x14ac:dyDescent="0.15">
      <c r="A59" s="7"/>
      <c r="B59" s="29" t="s">
        <v>16</v>
      </c>
      <c r="C59" s="10" t="s">
        <v>17</v>
      </c>
      <c r="D59" s="92">
        <v>270</v>
      </c>
      <c r="E59" s="102">
        <v>1996</v>
      </c>
      <c r="F59" s="121"/>
      <c r="G59" s="10"/>
      <c r="H59" s="61">
        <v>145.1</v>
      </c>
      <c r="I59" s="61">
        <v>145.1</v>
      </c>
    </row>
    <row r="60" spans="1:9" ht="15" customHeight="1" x14ac:dyDescent="0.15">
      <c r="A60" s="7"/>
      <c r="B60" s="29"/>
      <c r="C60" s="10" t="s">
        <v>18</v>
      </c>
      <c r="D60" s="92">
        <v>220</v>
      </c>
      <c r="E60" s="102">
        <v>1996</v>
      </c>
      <c r="F60" s="121"/>
      <c r="G60" s="10"/>
      <c r="H60" s="61">
        <v>183.5</v>
      </c>
      <c r="I60" s="61">
        <v>183.5</v>
      </c>
    </row>
    <row r="61" spans="1:9" ht="15" customHeight="1" x14ac:dyDescent="0.15">
      <c r="A61" s="7"/>
      <c r="B61" s="29"/>
      <c r="C61" s="10" t="s">
        <v>19</v>
      </c>
      <c r="D61" s="92">
        <v>340</v>
      </c>
      <c r="E61" s="102">
        <v>1996</v>
      </c>
      <c r="F61" s="121"/>
      <c r="G61" s="10"/>
      <c r="H61" s="61">
        <v>136.6</v>
      </c>
      <c r="I61" s="61">
        <v>136.6</v>
      </c>
    </row>
    <row r="62" spans="1:9" ht="15" customHeight="1" x14ac:dyDescent="0.15">
      <c r="A62" s="7"/>
      <c r="B62" s="29"/>
      <c r="C62" s="10" t="s">
        <v>20</v>
      </c>
      <c r="D62" s="92">
        <v>750</v>
      </c>
      <c r="E62" s="102">
        <v>1996</v>
      </c>
      <c r="F62" s="121"/>
      <c r="G62" s="10"/>
      <c r="H62" s="61">
        <v>150</v>
      </c>
      <c r="I62" s="61">
        <v>150</v>
      </c>
    </row>
    <row r="63" spans="1:9" ht="15" customHeight="1" x14ac:dyDescent="0.15">
      <c r="A63" s="7"/>
      <c r="B63" s="29"/>
      <c r="C63" s="10" t="s">
        <v>21</v>
      </c>
      <c r="D63" s="92">
        <v>120</v>
      </c>
      <c r="E63" s="102">
        <v>1996</v>
      </c>
      <c r="F63" s="124"/>
      <c r="G63" s="33"/>
      <c r="H63" s="61">
        <v>98</v>
      </c>
      <c r="I63" s="61">
        <v>98</v>
      </c>
    </row>
    <row r="64" spans="1:9" ht="15" customHeight="1" x14ac:dyDescent="0.15">
      <c r="A64" s="7"/>
      <c r="B64" s="29"/>
      <c r="C64" s="10" t="s">
        <v>266</v>
      </c>
      <c r="D64" s="92">
        <v>150</v>
      </c>
      <c r="E64" s="102">
        <v>1996</v>
      </c>
      <c r="F64" s="121"/>
      <c r="G64" s="10"/>
      <c r="H64" s="61">
        <v>317.3</v>
      </c>
      <c r="I64" s="61">
        <v>317.3</v>
      </c>
    </row>
    <row r="65" spans="1:9" ht="15" customHeight="1" x14ac:dyDescent="0.15">
      <c r="A65" s="7"/>
      <c r="B65" s="29"/>
      <c r="C65" s="10" t="s">
        <v>267</v>
      </c>
      <c r="D65" s="92">
        <v>690</v>
      </c>
      <c r="E65" s="102">
        <v>1996</v>
      </c>
      <c r="F65" s="124"/>
      <c r="G65" s="33"/>
      <c r="H65" s="61">
        <v>139.19999999999999</v>
      </c>
      <c r="I65" s="61">
        <v>139.19999999999999</v>
      </c>
    </row>
    <row r="66" spans="1:9" ht="15" customHeight="1" x14ac:dyDescent="0.15">
      <c r="A66" s="7"/>
      <c r="B66" s="29" t="s">
        <v>29</v>
      </c>
      <c r="C66" s="23" t="s">
        <v>30</v>
      </c>
      <c r="D66" s="94">
        <v>706</v>
      </c>
      <c r="E66" s="10">
        <v>1996</v>
      </c>
      <c r="F66" s="121"/>
      <c r="G66" s="113"/>
      <c r="H66" s="63">
        <v>198</v>
      </c>
      <c r="I66" s="63">
        <v>198</v>
      </c>
    </row>
    <row r="67" spans="1:9" ht="15" customHeight="1" x14ac:dyDescent="0.15">
      <c r="A67" s="7"/>
      <c r="B67" s="29" t="s">
        <v>31</v>
      </c>
      <c r="C67" s="10" t="s">
        <v>86</v>
      </c>
      <c r="D67" s="92">
        <v>340</v>
      </c>
      <c r="E67" s="92">
        <v>1996</v>
      </c>
      <c r="F67" s="121"/>
      <c r="G67" s="10"/>
      <c r="H67" s="61">
        <v>292.89999999999998</v>
      </c>
      <c r="I67" s="61">
        <v>292.89999999999998</v>
      </c>
    </row>
    <row r="68" spans="1:9" ht="15" customHeight="1" x14ac:dyDescent="0.15">
      <c r="A68" s="7"/>
      <c r="B68" s="29" t="s">
        <v>13</v>
      </c>
      <c r="C68" s="26" t="s">
        <v>32</v>
      </c>
      <c r="D68" s="92">
        <v>650</v>
      </c>
      <c r="E68" s="92">
        <v>1996</v>
      </c>
      <c r="F68" s="121"/>
      <c r="G68" s="10"/>
      <c r="H68" s="61">
        <v>119.5</v>
      </c>
      <c r="I68" s="61">
        <v>119.8</v>
      </c>
    </row>
    <row r="69" spans="1:9" ht="15" customHeight="1" x14ac:dyDescent="0.15">
      <c r="A69" s="7"/>
      <c r="B69" s="29" t="s">
        <v>14</v>
      </c>
      <c r="C69" s="26" t="s">
        <v>87</v>
      </c>
      <c r="D69" s="81">
        <v>250</v>
      </c>
      <c r="E69" s="92">
        <v>1996</v>
      </c>
      <c r="H69" s="59">
        <v>10.5</v>
      </c>
      <c r="I69" s="59">
        <v>10.5</v>
      </c>
    </row>
    <row r="70" spans="1:9" ht="15" customHeight="1" x14ac:dyDescent="0.15">
      <c r="A70" s="7"/>
      <c r="B70" s="29" t="s">
        <v>33</v>
      </c>
      <c r="C70" s="26" t="s">
        <v>88</v>
      </c>
      <c r="D70" s="92">
        <v>513</v>
      </c>
      <c r="E70" s="92">
        <v>1996</v>
      </c>
      <c r="F70" s="121"/>
      <c r="G70" s="10"/>
      <c r="H70" s="61">
        <v>121</v>
      </c>
      <c r="I70" s="61">
        <v>121</v>
      </c>
    </row>
    <row r="71" spans="1:9" ht="15" customHeight="1" x14ac:dyDescent="0.15">
      <c r="A71" s="7"/>
      <c r="B71" s="29" t="s">
        <v>34</v>
      </c>
      <c r="C71" s="10" t="s">
        <v>35</v>
      </c>
      <c r="D71" s="81">
        <v>1000</v>
      </c>
      <c r="E71" s="92">
        <v>1996</v>
      </c>
      <c r="F71" s="121"/>
      <c r="G71" s="10"/>
      <c r="H71" s="61">
        <v>106.5</v>
      </c>
      <c r="I71" s="61">
        <v>106.5</v>
      </c>
    </row>
    <row r="72" spans="1:9" ht="15" customHeight="1" x14ac:dyDescent="0.15">
      <c r="A72" s="7"/>
      <c r="B72" s="8"/>
      <c r="C72" s="10" t="s">
        <v>36</v>
      </c>
      <c r="D72" s="81">
        <v>250</v>
      </c>
      <c r="E72" s="92">
        <v>1996</v>
      </c>
      <c r="F72" s="125"/>
      <c r="G72" s="35"/>
      <c r="H72" s="61">
        <v>110</v>
      </c>
      <c r="I72" s="61">
        <v>110</v>
      </c>
    </row>
    <row r="73" spans="1:9" ht="15" customHeight="1" x14ac:dyDescent="0.15">
      <c r="A73" s="7"/>
      <c r="B73" s="29"/>
      <c r="C73" s="10" t="s">
        <v>37</v>
      </c>
      <c r="D73" s="81">
        <v>750</v>
      </c>
      <c r="E73" s="92">
        <v>1996</v>
      </c>
      <c r="F73" s="124"/>
      <c r="G73" s="33"/>
      <c r="H73" s="61">
        <v>138.5</v>
      </c>
      <c r="I73" s="61">
        <v>138.5</v>
      </c>
    </row>
    <row r="74" spans="1:9" ht="15" customHeight="1" x14ac:dyDescent="0.15">
      <c r="A74" s="7"/>
      <c r="B74" s="29"/>
      <c r="C74" s="10" t="s">
        <v>38</v>
      </c>
      <c r="D74" s="81">
        <v>850</v>
      </c>
      <c r="E74" s="92">
        <v>1996</v>
      </c>
      <c r="F74" s="126"/>
      <c r="G74" s="36"/>
      <c r="H74" s="61">
        <v>134.5</v>
      </c>
      <c r="I74" s="61">
        <v>134.5</v>
      </c>
    </row>
    <row r="75" spans="1:9" ht="15" customHeight="1" x14ac:dyDescent="0.15">
      <c r="A75" s="7"/>
      <c r="B75" s="29"/>
      <c r="C75" s="10" t="s">
        <v>39</v>
      </c>
      <c r="D75" s="81">
        <v>900</v>
      </c>
      <c r="E75" s="92">
        <v>1996</v>
      </c>
      <c r="F75" s="124"/>
      <c r="G75" s="33"/>
      <c r="H75" s="61">
        <v>159</v>
      </c>
      <c r="I75" s="61">
        <v>159</v>
      </c>
    </row>
    <row r="76" spans="1:9" ht="15" customHeight="1" x14ac:dyDescent="0.15">
      <c r="A76" s="7"/>
      <c r="B76" s="29"/>
      <c r="C76" s="10" t="s">
        <v>40</v>
      </c>
      <c r="D76" s="81">
        <v>950</v>
      </c>
      <c r="E76" s="92">
        <v>1996</v>
      </c>
      <c r="F76" s="121"/>
      <c r="G76" s="10"/>
      <c r="H76" s="61">
        <v>113</v>
      </c>
      <c r="I76" s="61">
        <v>113</v>
      </c>
    </row>
    <row r="77" spans="1:9" ht="15" customHeight="1" x14ac:dyDescent="0.15">
      <c r="A77" s="7"/>
      <c r="B77" s="29" t="s">
        <v>41</v>
      </c>
      <c r="C77" s="10" t="s">
        <v>42</v>
      </c>
      <c r="D77" s="81">
        <v>50</v>
      </c>
      <c r="E77" s="92">
        <v>1996</v>
      </c>
      <c r="F77" s="121"/>
      <c r="G77" s="10"/>
      <c r="H77" s="61">
        <v>171.3</v>
      </c>
      <c r="I77" s="61">
        <v>171.3</v>
      </c>
    </row>
    <row r="78" spans="1:9" ht="15" customHeight="1" x14ac:dyDescent="0.15">
      <c r="A78" s="7"/>
      <c r="B78" s="29"/>
      <c r="C78" s="10" t="s">
        <v>242</v>
      </c>
      <c r="D78" s="81">
        <v>520</v>
      </c>
      <c r="E78" s="92">
        <v>1996</v>
      </c>
      <c r="F78" s="121"/>
      <c r="G78" s="10"/>
      <c r="H78" s="61">
        <v>86</v>
      </c>
      <c r="I78" s="61">
        <v>82.7</v>
      </c>
    </row>
    <row r="79" spans="1:9" ht="15" customHeight="1" x14ac:dyDescent="0.15">
      <c r="A79" s="7"/>
      <c r="B79" s="29"/>
      <c r="C79" s="10" t="s">
        <v>243</v>
      </c>
      <c r="D79" s="81">
        <v>520</v>
      </c>
      <c r="E79" s="92">
        <v>1996</v>
      </c>
      <c r="F79" s="121"/>
      <c r="G79" s="10"/>
      <c r="H79" s="61">
        <v>48.5</v>
      </c>
      <c r="I79" s="61">
        <v>52</v>
      </c>
    </row>
    <row r="80" spans="1:9" ht="15" customHeight="1" x14ac:dyDescent="0.15">
      <c r="A80" s="7"/>
      <c r="B80" s="29"/>
      <c r="C80" s="10" t="s">
        <v>43</v>
      </c>
      <c r="D80" s="81">
        <v>970</v>
      </c>
      <c r="E80" s="92">
        <v>1996</v>
      </c>
      <c r="F80" s="121"/>
      <c r="G80" s="10"/>
      <c r="H80" s="61">
        <v>140</v>
      </c>
      <c r="I80" s="61">
        <v>140</v>
      </c>
    </row>
    <row r="81" spans="1:9" ht="15" customHeight="1" x14ac:dyDescent="0.15">
      <c r="A81" s="7"/>
      <c r="B81" s="29"/>
      <c r="C81" s="10" t="s">
        <v>47</v>
      </c>
      <c r="D81" s="81">
        <v>600</v>
      </c>
      <c r="E81" s="92">
        <v>1996</v>
      </c>
      <c r="F81" s="121"/>
      <c r="G81" s="10"/>
      <c r="H81" s="61">
        <v>218.5</v>
      </c>
      <c r="I81" s="61">
        <v>218.5</v>
      </c>
    </row>
    <row r="82" spans="1:9" ht="15" customHeight="1" x14ac:dyDescent="0.15">
      <c r="A82" s="7"/>
      <c r="B82" s="29"/>
      <c r="C82" s="10" t="s">
        <v>44</v>
      </c>
      <c r="D82" s="81">
        <v>960</v>
      </c>
      <c r="E82" s="92">
        <v>1996</v>
      </c>
      <c r="F82" s="121"/>
      <c r="G82" s="10"/>
      <c r="H82" s="61">
        <v>207</v>
      </c>
      <c r="I82" s="61">
        <v>202.3</v>
      </c>
    </row>
    <row r="83" spans="1:9" ht="15" customHeight="1" x14ac:dyDescent="0.15">
      <c r="A83" s="7"/>
      <c r="B83" s="29"/>
      <c r="C83" s="10" t="s">
        <v>45</v>
      </c>
      <c r="D83" s="81">
        <v>410</v>
      </c>
      <c r="E83" s="92">
        <v>1996</v>
      </c>
      <c r="F83" s="121"/>
      <c r="G83" s="10"/>
      <c r="H83" s="61">
        <v>127.5</v>
      </c>
      <c r="I83" s="61">
        <v>127.5</v>
      </c>
    </row>
    <row r="84" spans="1:9" ht="15" customHeight="1" x14ac:dyDescent="0.15">
      <c r="A84" s="7"/>
      <c r="B84" s="29"/>
      <c r="C84" s="10" t="s">
        <v>46</v>
      </c>
      <c r="D84" s="81">
        <v>600</v>
      </c>
      <c r="E84" s="92">
        <v>1996</v>
      </c>
      <c r="F84" s="121"/>
      <c r="G84" s="10"/>
      <c r="H84" s="61">
        <v>244</v>
      </c>
      <c r="I84" s="61">
        <v>244</v>
      </c>
    </row>
    <row r="85" spans="1:9" ht="15" customHeight="1" x14ac:dyDescent="0.15">
      <c r="A85" s="7"/>
      <c r="B85" s="29"/>
      <c r="C85" s="10" t="s">
        <v>48</v>
      </c>
      <c r="D85" s="81">
        <v>565</v>
      </c>
      <c r="E85" s="92">
        <v>1996</v>
      </c>
      <c r="F85" s="121"/>
      <c r="G85" s="10"/>
      <c r="H85" s="61">
        <v>231.5</v>
      </c>
      <c r="I85" s="61">
        <v>226.7</v>
      </c>
    </row>
    <row r="86" spans="1:9" ht="15" customHeight="1" x14ac:dyDescent="0.15">
      <c r="A86" s="7"/>
      <c r="C86" s="10" t="s">
        <v>49</v>
      </c>
      <c r="D86" s="81">
        <v>565</v>
      </c>
      <c r="E86" s="92">
        <v>1996</v>
      </c>
      <c r="F86" s="121"/>
      <c r="G86" s="10"/>
      <c r="H86" s="61">
        <v>155</v>
      </c>
      <c r="I86" s="61">
        <v>153.69999999999999</v>
      </c>
    </row>
    <row r="87" spans="1:9" ht="15" customHeight="1" x14ac:dyDescent="0.15">
      <c r="A87" s="7"/>
      <c r="B87" s="29" t="s">
        <v>82</v>
      </c>
      <c r="C87" s="10" t="s">
        <v>61</v>
      </c>
      <c r="D87" s="81">
        <v>865</v>
      </c>
      <c r="E87" s="92">
        <v>1997</v>
      </c>
      <c r="F87" s="121"/>
      <c r="G87" s="10"/>
      <c r="H87" s="61">
        <v>136.19999999999999</v>
      </c>
      <c r="I87" s="61">
        <v>136.19999999999999</v>
      </c>
    </row>
    <row r="88" spans="1:9" ht="15" customHeight="1" x14ac:dyDescent="0.15">
      <c r="A88" s="7"/>
      <c r="B88" s="29"/>
      <c r="C88" s="10" t="s">
        <v>62</v>
      </c>
      <c r="D88" s="81">
        <v>450</v>
      </c>
      <c r="E88" s="92">
        <v>1997</v>
      </c>
      <c r="F88" s="121"/>
      <c r="G88" s="10"/>
      <c r="H88" s="61">
        <v>155.69999999999999</v>
      </c>
      <c r="I88" s="61">
        <v>155.69999999999999</v>
      </c>
    </row>
    <row r="89" spans="1:9" ht="15" customHeight="1" x14ac:dyDescent="0.15">
      <c r="A89" s="7"/>
      <c r="B89" s="8"/>
      <c r="C89" s="10" t="s">
        <v>62</v>
      </c>
      <c r="D89" s="81">
        <v>400</v>
      </c>
      <c r="E89" s="92">
        <v>1997</v>
      </c>
      <c r="F89" s="121"/>
      <c r="G89" s="10"/>
      <c r="H89" s="61">
        <v>100.5</v>
      </c>
      <c r="I89" s="61">
        <v>100.5</v>
      </c>
    </row>
    <row r="90" spans="1:9" ht="15" customHeight="1" x14ac:dyDescent="0.15">
      <c r="C90" s="10" t="s">
        <v>63</v>
      </c>
      <c r="D90" s="81">
        <v>930</v>
      </c>
      <c r="E90" s="92">
        <v>1997</v>
      </c>
      <c r="F90" s="121"/>
      <c r="G90" s="10"/>
      <c r="H90" s="61">
        <v>72.5</v>
      </c>
      <c r="I90" s="61">
        <v>72.5</v>
      </c>
    </row>
    <row r="91" spans="1:9" ht="15" customHeight="1" x14ac:dyDescent="0.15">
      <c r="A91" s="7"/>
      <c r="B91" s="29" t="s">
        <v>13</v>
      </c>
      <c r="C91" s="10" t="s">
        <v>58</v>
      </c>
      <c r="D91" s="92">
        <v>820</v>
      </c>
      <c r="E91" s="92">
        <v>1997</v>
      </c>
      <c r="F91" s="121"/>
      <c r="G91" s="10"/>
      <c r="H91" s="61">
        <v>119.5</v>
      </c>
      <c r="I91" s="61">
        <v>119.5</v>
      </c>
    </row>
    <row r="92" spans="1:9" ht="15" customHeight="1" x14ac:dyDescent="0.15">
      <c r="A92" s="7"/>
      <c r="B92" s="29" t="s">
        <v>15</v>
      </c>
      <c r="C92" s="10" t="s">
        <v>54</v>
      </c>
      <c r="D92" s="81">
        <v>397</v>
      </c>
      <c r="E92" s="102">
        <v>1997</v>
      </c>
      <c r="F92" s="121"/>
      <c r="G92" s="10"/>
      <c r="H92" s="61">
        <v>49.3</v>
      </c>
      <c r="I92" s="61">
        <v>49.3</v>
      </c>
    </row>
    <row r="93" spans="1:9" ht="15.75" customHeight="1" x14ac:dyDescent="0.15">
      <c r="A93" s="25"/>
      <c r="B93" s="8"/>
      <c r="C93" s="10" t="s">
        <v>55</v>
      </c>
      <c r="D93" s="81">
        <v>700</v>
      </c>
      <c r="E93" s="102">
        <v>1997</v>
      </c>
      <c r="F93" s="127"/>
      <c r="G93" s="9"/>
      <c r="H93" s="61">
        <v>130.69999999999999</v>
      </c>
      <c r="I93" s="61">
        <v>130.69999999999999</v>
      </c>
    </row>
    <row r="94" spans="1:9" ht="15" customHeight="1" x14ac:dyDescent="0.15">
      <c r="A94" s="25"/>
      <c r="B94" s="29" t="s">
        <v>14</v>
      </c>
      <c r="C94" s="10" t="s">
        <v>53</v>
      </c>
      <c r="D94" s="92">
        <v>850</v>
      </c>
      <c r="E94" s="92">
        <v>1997</v>
      </c>
      <c r="F94" s="127"/>
      <c r="G94" s="9"/>
      <c r="H94" s="61">
        <v>122.1</v>
      </c>
      <c r="I94" s="61">
        <v>122.1</v>
      </c>
    </row>
    <row r="95" spans="1:9" ht="15" customHeight="1" x14ac:dyDescent="0.15">
      <c r="A95" s="25"/>
      <c r="B95" s="32" t="s">
        <v>41</v>
      </c>
      <c r="C95" s="37" t="s">
        <v>60</v>
      </c>
      <c r="D95" s="95">
        <v>350</v>
      </c>
      <c r="E95" s="95">
        <v>1997</v>
      </c>
      <c r="F95" s="128"/>
      <c r="G95" s="27"/>
      <c r="H95" s="64">
        <v>113</v>
      </c>
      <c r="I95" s="64">
        <v>113</v>
      </c>
    </row>
    <row r="96" spans="1:9" ht="15" customHeight="1" x14ac:dyDescent="0.15">
      <c r="A96" s="25"/>
      <c r="B96" s="32" t="s">
        <v>56</v>
      </c>
      <c r="C96" s="37" t="s">
        <v>64</v>
      </c>
      <c r="D96" s="84">
        <v>1150</v>
      </c>
      <c r="E96" s="95">
        <v>1998</v>
      </c>
      <c r="F96" s="128"/>
      <c r="G96" s="27"/>
      <c r="H96" s="64">
        <v>436</v>
      </c>
      <c r="I96" s="64">
        <v>436</v>
      </c>
    </row>
    <row r="97" spans="1:9" ht="15" customHeight="1" x14ac:dyDescent="0.15">
      <c r="A97" s="25"/>
      <c r="B97" s="32" t="s">
        <v>72</v>
      </c>
      <c r="C97" s="10" t="s">
        <v>73</v>
      </c>
      <c r="D97" s="81">
        <v>900</v>
      </c>
      <c r="E97" s="92">
        <v>1998</v>
      </c>
      <c r="F97" s="127"/>
      <c r="G97" s="9"/>
      <c r="H97" s="61">
        <v>234</v>
      </c>
      <c r="I97" s="61">
        <v>234</v>
      </c>
    </row>
    <row r="98" spans="1:9" ht="15" customHeight="1" x14ac:dyDescent="0.15">
      <c r="A98" s="25"/>
      <c r="C98" s="53" t="s">
        <v>78</v>
      </c>
      <c r="D98" s="96">
        <v>120</v>
      </c>
      <c r="E98" s="96">
        <v>2000</v>
      </c>
      <c r="F98" s="120"/>
      <c r="G98" s="45"/>
      <c r="H98" s="64">
        <v>182.6</v>
      </c>
      <c r="I98" s="64">
        <v>182.6</v>
      </c>
    </row>
    <row r="99" spans="1:9" ht="15" customHeight="1" x14ac:dyDescent="0.15">
      <c r="A99" s="25"/>
      <c r="B99" s="32" t="s">
        <v>16</v>
      </c>
      <c r="C99" s="37" t="s">
        <v>79</v>
      </c>
      <c r="D99" s="84">
        <v>380</v>
      </c>
      <c r="E99" s="95">
        <v>2001</v>
      </c>
      <c r="F99" s="128"/>
      <c r="G99" s="27"/>
      <c r="H99" s="64">
        <v>4</v>
      </c>
      <c r="I99" s="64">
        <v>4</v>
      </c>
    </row>
    <row r="100" spans="1:9" ht="15" customHeight="1" x14ac:dyDescent="0.15">
      <c r="A100" s="25"/>
      <c r="B100" s="32"/>
      <c r="C100" s="37" t="s">
        <v>80</v>
      </c>
      <c r="D100" s="84">
        <v>700</v>
      </c>
      <c r="E100" s="95">
        <v>2001</v>
      </c>
      <c r="F100" s="129"/>
      <c r="G100" s="37"/>
      <c r="H100" s="64">
        <v>10</v>
      </c>
      <c r="I100" s="64">
        <v>10</v>
      </c>
    </row>
    <row r="101" spans="1:9" ht="25.5" customHeight="1" x14ac:dyDescent="0.15">
      <c r="A101" s="25"/>
      <c r="B101" s="32" t="s">
        <v>34</v>
      </c>
      <c r="C101" s="37" t="s">
        <v>89</v>
      </c>
      <c r="D101" s="95">
        <v>700</v>
      </c>
      <c r="E101" s="95">
        <v>2002</v>
      </c>
      <c r="F101" s="129"/>
      <c r="G101" s="37"/>
      <c r="H101" s="64">
        <v>164.5</v>
      </c>
      <c r="I101" s="64">
        <v>164.5</v>
      </c>
    </row>
    <row r="102" spans="1:9" ht="21.75" customHeight="1" x14ac:dyDescent="0.15">
      <c r="A102" s="25"/>
      <c r="B102" s="31"/>
      <c r="C102" s="10" t="s">
        <v>90</v>
      </c>
      <c r="D102" s="92">
        <v>1100</v>
      </c>
      <c r="E102" s="92">
        <v>2002</v>
      </c>
      <c r="F102" s="121"/>
      <c r="G102" s="10"/>
      <c r="H102" s="61">
        <v>120.5</v>
      </c>
      <c r="I102" s="61">
        <v>120.5</v>
      </c>
    </row>
    <row r="103" spans="1:9" ht="15" customHeight="1" x14ac:dyDescent="0.15">
      <c r="A103" s="1" t="s">
        <v>240</v>
      </c>
      <c r="B103" s="1"/>
      <c r="D103" s="3"/>
      <c r="E103" s="4"/>
      <c r="H103" s="51"/>
      <c r="I103" s="51"/>
    </row>
    <row r="104" spans="1:9" ht="15" customHeight="1" thickBot="1" x14ac:dyDescent="0.2">
      <c r="A104" s="6" t="s">
        <v>241</v>
      </c>
      <c r="B104" s="1"/>
      <c r="C104" s="22"/>
      <c r="D104" s="4"/>
      <c r="E104" s="4"/>
      <c r="F104" s="122"/>
      <c r="G104" s="5"/>
      <c r="H104" s="51"/>
      <c r="I104" s="51"/>
    </row>
    <row r="105" spans="1:9" ht="20.25" customHeight="1" thickBot="1" x14ac:dyDescent="0.2">
      <c r="A105" s="20"/>
      <c r="B105" s="69" t="s">
        <v>1</v>
      </c>
      <c r="C105" s="109" t="s">
        <v>4</v>
      </c>
      <c r="D105" s="70" t="s">
        <v>6</v>
      </c>
      <c r="E105" s="70" t="s">
        <v>5</v>
      </c>
      <c r="F105" s="134" t="s">
        <v>236</v>
      </c>
      <c r="G105" s="134"/>
      <c r="H105" s="133" t="s">
        <v>237</v>
      </c>
      <c r="I105" s="133"/>
    </row>
    <row r="106" spans="1:9" ht="21.75" thickBot="1" x14ac:dyDescent="0.2">
      <c r="A106" s="48"/>
      <c r="B106" s="71" t="s">
        <v>231</v>
      </c>
      <c r="C106" s="47" t="s">
        <v>232</v>
      </c>
      <c r="D106" s="46" t="s">
        <v>7</v>
      </c>
      <c r="E106" s="46" t="s">
        <v>233</v>
      </c>
      <c r="F106" s="107">
        <v>2012</v>
      </c>
      <c r="G106" s="107">
        <v>2013</v>
      </c>
      <c r="H106" s="108">
        <v>2012</v>
      </c>
      <c r="I106" s="108">
        <v>2013</v>
      </c>
    </row>
    <row r="107" spans="1:9" ht="15" customHeight="1" x14ac:dyDescent="0.15">
      <c r="A107" s="25"/>
      <c r="B107" s="32" t="s">
        <v>15</v>
      </c>
      <c r="C107" s="10" t="s">
        <v>91</v>
      </c>
      <c r="D107" s="95">
        <v>1510</v>
      </c>
      <c r="E107" s="95">
        <v>2002</v>
      </c>
      <c r="F107" s="129"/>
      <c r="G107" s="37"/>
      <c r="H107" s="64">
        <v>101.1</v>
      </c>
      <c r="I107" s="64">
        <v>101.1</v>
      </c>
    </row>
    <row r="108" spans="1:9" ht="15" customHeight="1" x14ac:dyDescent="0.15">
      <c r="A108" s="38"/>
      <c r="B108" s="40" t="s">
        <v>34</v>
      </c>
      <c r="C108" s="37" t="s">
        <v>92</v>
      </c>
      <c r="D108" s="95">
        <v>1150</v>
      </c>
      <c r="E108" s="95">
        <v>2003</v>
      </c>
      <c r="F108" s="129"/>
      <c r="G108" s="37"/>
      <c r="H108" s="64">
        <v>354.5</v>
      </c>
      <c r="I108" s="64">
        <v>354.5</v>
      </c>
    </row>
    <row r="109" spans="1:9" ht="15" customHeight="1" x14ac:dyDescent="0.15">
      <c r="A109" s="25"/>
      <c r="B109" s="32" t="s">
        <v>15</v>
      </c>
      <c r="C109" s="37" t="s">
        <v>93</v>
      </c>
      <c r="D109" s="95">
        <v>1210</v>
      </c>
      <c r="E109" s="95">
        <v>2003</v>
      </c>
      <c r="F109" s="129"/>
      <c r="G109" s="37"/>
      <c r="H109" s="64">
        <v>216.5</v>
      </c>
      <c r="I109" s="64">
        <v>216.5</v>
      </c>
    </row>
    <row r="110" spans="1:9" ht="15" customHeight="1" x14ac:dyDescent="0.15">
      <c r="A110" s="25"/>
      <c r="B110" s="32" t="s">
        <v>83</v>
      </c>
      <c r="C110" s="37" t="s">
        <v>94</v>
      </c>
      <c r="D110" s="95">
        <v>670</v>
      </c>
      <c r="E110" s="95">
        <v>2006</v>
      </c>
      <c r="F110" s="129"/>
      <c r="G110" s="37"/>
      <c r="H110" s="64">
        <v>23.7</v>
      </c>
      <c r="I110" s="64">
        <v>23.7</v>
      </c>
    </row>
    <row r="111" spans="1:9" ht="15" customHeight="1" x14ac:dyDescent="0.15">
      <c r="A111" s="25"/>
      <c r="B111" s="32" t="s">
        <v>22</v>
      </c>
      <c r="C111" s="37" t="s">
        <v>95</v>
      </c>
      <c r="D111" s="95">
        <v>1150</v>
      </c>
      <c r="E111" s="95">
        <v>2012</v>
      </c>
      <c r="F111" s="120"/>
      <c r="G111" s="39"/>
      <c r="H111" s="64">
        <v>57.2</v>
      </c>
      <c r="I111" s="64">
        <v>57.2</v>
      </c>
    </row>
    <row r="112" spans="1:9" ht="15" customHeight="1" x14ac:dyDescent="0.15">
      <c r="A112" s="24" t="s">
        <v>96</v>
      </c>
      <c r="B112" s="32"/>
      <c r="C112" s="37"/>
      <c r="D112" s="95"/>
      <c r="E112" s="41"/>
      <c r="F112" s="120">
        <v>2</v>
      </c>
      <c r="G112" s="39">
        <v>2</v>
      </c>
      <c r="H112" s="65">
        <v>337.6</v>
      </c>
      <c r="I112" s="65">
        <v>337.6</v>
      </c>
    </row>
    <row r="113" spans="1:9" ht="15" customHeight="1" x14ac:dyDescent="0.15">
      <c r="A113" s="25"/>
      <c r="B113" s="32" t="s">
        <v>41</v>
      </c>
      <c r="C113" s="37" t="s">
        <v>98</v>
      </c>
      <c r="D113" s="95">
        <v>685</v>
      </c>
      <c r="E113" s="95">
        <v>1996</v>
      </c>
      <c r="F113" s="129"/>
      <c r="G113" s="37"/>
      <c r="H113" s="64">
        <v>149</v>
      </c>
      <c r="I113" s="64">
        <v>149</v>
      </c>
    </row>
    <row r="114" spans="1:9" ht="15" customHeight="1" x14ac:dyDescent="0.15">
      <c r="A114" s="25"/>
      <c r="B114" s="32" t="s">
        <v>99</v>
      </c>
      <c r="C114" s="37" t="s">
        <v>100</v>
      </c>
      <c r="D114" s="95">
        <v>600</v>
      </c>
      <c r="E114" s="95">
        <v>1996</v>
      </c>
      <c r="F114" s="120"/>
      <c r="G114" s="39"/>
      <c r="H114" s="64">
        <v>188.6</v>
      </c>
      <c r="I114" s="64">
        <v>188.6</v>
      </c>
    </row>
    <row r="115" spans="1:9" ht="15" customHeight="1" x14ac:dyDescent="0.15">
      <c r="A115" s="24" t="s">
        <v>101</v>
      </c>
      <c r="B115" s="32"/>
      <c r="C115" s="37"/>
      <c r="D115" s="95"/>
      <c r="E115" s="95"/>
      <c r="F115" s="120">
        <v>19</v>
      </c>
      <c r="G115" s="39">
        <v>20</v>
      </c>
      <c r="H115" s="65">
        <v>2143</v>
      </c>
      <c r="I115" s="65">
        <f>SUM(I116:I135)</f>
        <v>2178.4000000000005</v>
      </c>
    </row>
    <row r="116" spans="1:9" ht="15" customHeight="1" x14ac:dyDescent="0.15">
      <c r="A116" s="25"/>
      <c r="B116" s="32" t="s">
        <v>83</v>
      </c>
      <c r="C116" s="37" t="s">
        <v>102</v>
      </c>
      <c r="D116" s="95">
        <v>1550</v>
      </c>
      <c r="E116" s="95">
        <v>1996</v>
      </c>
      <c r="F116" s="129"/>
      <c r="G116" s="37"/>
      <c r="H116" s="64">
        <v>154</v>
      </c>
      <c r="I116" s="64">
        <v>154</v>
      </c>
    </row>
    <row r="117" spans="1:9" ht="15" customHeight="1" x14ac:dyDescent="0.15">
      <c r="A117" s="25"/>
      <c r="B117" s="32" t="s">
        <v>56</v>
      </c>
      <c r="C117" s="37" t="s">
        <v>57</v>
      </c>
      <c r="D117" s="95">
        <v>1620</v>
      </c>
      <c r="E117" s="95">
        <v>1997</v>
      </c>
      <c r="F117" s="129"/>
      <c r="G117" s="37"/>
      <c r="H117" s="64">
        <v>67</v>
      </c>
      <c r="I117" s="64">
        <v>67</v>
      </c>
    </row>
    <row r="118" spans="1:9" ht="15" customHeight="1" x14ac:dyDescent="0.15">
      <c r="A118" s="25"/>
      <c r="B118" s="32" t="s">
        <v>65</v>
      </c>
      <c r="C118" s="37" t="s">
        <v>66</v>
      </c>
      <c r="D118" s="84">
        <v>2400</v>
      </c>
      <c r="E118" s="95">
        <v>1998</v>
      </c>
      <c r="F118" s="129"/>
      <c r="G118" s="37"/>
      <c r="H118" s="64">
        <v>110.5</v>
      </c>
      <c r="I118" s="64">
        <v>110.5</v>
      </c>
    </row>
    <row r="119" spans="1:9" ht="15" customHeight="1" x14ac:dyDescent="0.15">
      <c r="A119" s="25"/>
      <c r="B119" s="32"/>
      <c r="C119" s="37" t="s">
        <v>67</v>
      </c>
      <c r="D119" s="84">
        <v>2280</v>
      </c>
      <c r="E119" s="95">
        <v>1998</v>
      </c>
      <c r="F119" s="129"/>
      <c r="G119" s="37"/>
      <c r="H119" s="64">
        <v>133.5</v>
      </c>
      <c r="I119" s="64">
        <v>133.5</v>
      </c>
    </row>
    <row r="120" spans="1:9" ht="15" customHeight="1" x14ac:dyDescent="0.15">
      <c r="A120" s="25"/>
      <c r="B120" s="32"/>
      <c r="C120" s="37" t="s">
        <v>68</v>
      </c>
      <c r="D120" s="84">
        <v>2700</v>
      </c>
      <c r="E120" s="95">
        <v>1998</v>
      </c>
      <c r="F120" s="129"/>
      <c r="G120" s="37"/>
      <c r="H120" s="64">
        <v>172.9</v>
      </c>
      <c r="I120" s="64">
        <v>172.9</v>
      </c>
    </row>
    <row r="121" spans="1:9" ht="15" customHeight="1" x14ac:dyDescent="0.15">
      <c r="A121" s="25"/>
      <c r="B121" s="32"/>
      <c r="C121" s="37" t="s">
        <v>69</v>
      </c>
      <c r="D121" s="84">
        <v>2000</v>
      </c>
      <c r="E121" s="95">
        <v>1998</v>
      </c>
      <c r="F121" s="129"/>
      <c r="G121" s="37"/>
      <c r="H121" s="64">
        <v>82</v>
      </c>
      <c r="I121" s="64">
        <v>82</v>
      </c>
    </row>
    <row r="122" spans="1:9" ht="15" customHeight="1" x14ac:dyDescent="0.15">
      <c r="A122" s="25"/>
      <c r="B122" s="32"/>
      <c r="C122" s="37" t="s">
        <v>70</v>
      </c>
      <c r="D122" s="84">
        <v>2000</v>
      </c>
      <c r="E122" s="95">
        <v>1998</v>
      </c>
      <c r="F122" s="129"/>
      <c r="G122" s="37"/>
      <c r="H122" s="64">
        <v>146</v>
      </c>
      <c r="I122" s="64">
        <v>146</v>
      </c>
    </row>
    <row r="123" spans="1:9" ht="15" customHeight="1" x14ac:dyDescent="0.15">
      <c r="A123" s="25"/>
      <c r="B123" s="32"/>
      <c r="C123" s="37" t="s">
        <v>71</v>
      </c>
      <c r="D123" s="84">
        <v>1910</v>
      </c>
      <c r="E123" s="95">
        <v>1998</v>
      </c>
      <c r="F123" s="129"/>
      <c r="G123" s="37"/>
      <c r="H123" s="64">
        <v>101</v>
      </c>
      <c r="I123" s="64">
        <v>101</v>
      </c>
    </row>
    <row r="124" spans="1:9" ht="15" customHeight="1" x14ac:dyDescent="0.15">
      <c r="A124" s="25"/>
      <c r="B124" s="32" t="s">
        <v>72</v>
      </c>
      <c r="C124" s="37" t="s">
        <v>73</v>
      </c>
      <c r="D124" s="84">
        <v>1650</v>
      </c>
      <c r="E124" s="95">
        <v>1998</v>
      </c>
      <c r="F124" s="129"/>
      <c r="G124" s="37"/>
      <c r="H124" s="64">
        <v>131</v>
      </c>
      <c r="I124" s="64">
        <v>131</v>
      </c>
    </row>
    <row r="125" spans="1:9" ht="15" customHeight="1" x14ac:dyDescent="0.15">
      <c r="A125" s="25"/>
      <c r="B125" s="32"/>
      <c r="C125" s="37" t="s">
        <v>74</v>
      </c>
      <c r="D125" s="84">
        <v>1500</v>
      </c>
      <c r="E125" s="95">
        <v>1998</v>
      </c>
      <c r="F125" s="129"/>
      <c r="G125" s="37"/>
      <c r="H125" s="64">
        <v>160.5</v>
      </c>
      <c r="I125" s="64">
        <v>160.5</v>
      </c>
    </row>
    <row r="126" spans="1:9" ht="15" customHeight="1" x14ac:dyDescent="0.15">
      <c r="A126" s="25"/>
      <c r="B126" s="32"/>
      <c r="C126" s="37" t="s">
        <v>75</v>
      </c>
      <c r="D126" s="84">
        <v>1635</v>
      </c>
      <c r="E126" s="95">
        <v>1998</v>
      </c>
      <c r="F126" s="129"/>
      <c r="G126" s="37"/>
      <c r="H126" s="64">
        <v>97.5</v>
      </c>
      <c r="I126" s="64">
        <v>97.5</v>
      </c>
    </row>
    <row r="127" spans="1:9" ht="15" customHeight="1" x14ac:dyDescent="0.15">
      <c r="A127" s="25"/>
      <c r="B127" s="32"/>
      <c r="C127" s="37" t="s">
        <v>76</v>
      </c>
      <c r="D127" s="84">
        <v>1350</v>
      </c>
      <c r="E127" s="95">
        <v>1998</v>
      </c>
      <c r="F127" s="129"/>
      <c r="G127" s="37"/>
      <c r="H127" s="64">
        <v>129</v>
      </c>
      <c r="I127" s="64">
        <v>129</v>
      </c>
    </row>
    <row r="128" spans="1:9" ht="15" customHeight="1" x14ac:dyDescent="0.15">
      <c r="A128" s="25"/>
      <c r="B128" s="32" t="s">
        <v>72</v>
      </c>
      <c r="C128" s="10" t="s">
        <v>77</v>
      </c>
      <c r="D128" s="92">
        <v>1400</v>
      </c>
      <c r="E128" s="92">
        <v>1999</v>
      </c>
      <c r="F128" s="121"/>
      <c r="G128" s="10"/>
      <c r="H128" s="61">
        <v>93.4</v>
      </c>
      <c r="I128" s="61">
        <v>93.4</v>
      </c>
    </row>
    <row r="129" spans="1:9" ht="15" customHeight="1" x14ac:dyDescent="0.15">
      <c r="A129" s="25"/>
      <c r="B129" s="32" t="s">
        <v>72</v>
      </c>
      <c r="C129" s="37" t="s">
        <v>245</v>
      </c>
      <c r="D129" s="95">
        <v>1260</v>
      </c>
      <c r="E129" s="95">
        <v>2000</v>
      </c>
      <c r="F129" s="129"/>
      <c r="G129" s="37"/>
      <c r="H129" s="64">
        <v>83.1</v>
      </c>
      <c r="I129" s="64">
        <v>83.1</v>
      </c>
    </row>
    <row r="130" spans="1:9" ht="15" customHeight="1" x14ac:dyDescent="0.15">
      <c r="A130" s="25"/>
      <c r="B130" s="32" t="s">
        <v>72</v>
      </c>
      <c r="C130" s="37" t="s">
        <v>103</v>
      </c>
      <c r="D130" s="95">
        <v>1350</v>
      </c>
      <c r="E130" s="95">
        <v>2002</v>
      </c>
      <c r="F130" s="129"/>
      <c r="G130" s="37"/>
      <c r="H130" s="64">
        <v>112.4</v>
      </c>
      <c r="I130" s="64">
        <v>112.4</v>
      </c>
    </row>
    <row r="131" spans="1:9" ht="15" customHeight="1" x14ac:dyDescent="0.15">
      <c r="A131" s="25"/>
      <c r="B131" s="32" t="s">
        <v>83</v>
      </c>
      <c r="C131" s="37" t="s">
        <v>104</v>
      </c>
      <c r="D131" s="95">
        <v>1660</v>
      </c>
      <c r="E131" s="95">
        <v>2005</v>
      </c>
      <c r="F131" s="129"/>
      <c r="G131" s="37"/>
      <c r="H131" s="64">
        <v>58</v>
      </c>
      <c r="I131" s="64">
        <v>58</v>
      </c>
    </row>
    <row r="132" spans="1:9" ht="15" customHeight="1" x14ac:dyDescent="0.15">
      <c r="A132" s="25"/>
      <c r="B132" s="32" t="s">
        <v>105</v>
      </c>
      <c r="C132" s="37" t="s">
        <v>106</v>
      </c>
      <c r="D132" s="95">
        <v>1840</v>
      </c>
      <c r="E132" s="95">
        <v>2005</v>
      </c>
      <c r="F132" s="129"/>
      <c r="G132" s="37"/>
      <c r="H132" s="64">
        <v>97</v>
      </c>
      <c r="I132" s="64">
        <v>97</v>
      </c>
    </row>
    <row r="133" spans="1:9" ht="15" customHeight="1" x14ac:dyDescent="0.15">
      <c r="A133" s="25"/>
      <c r="B133" s="32" t="s">
        <v>72</v>
      </c>
      <c r="C133" s="37" t="s">
        <v>107</v>
      </c>
      <c r="D133" s="95">
        <v>1310</v>
      </c>
      <c r="E133" s="95">
        <v>2007</v>
      </c>
      <c r="F133" s="129"/>
      <c r="G133" s="37"/>
      <c r="H133" s="64">
        <v>141.80000000000001</v>
      </c>
      <c r="I133" s="64">
        <v>141.80000000000001</v>
      </c>
    </row>
    <row r="134" spans="1:9" ht="15" customHeight="1" x14ac:dyDescent="0.15">
      <c r="A134" s="25"/>
      <c r="B134" s="32" t="s">
        <v>65</v>
      </c>
      <c r="C134" s="37" t="s">
        <v>108</v>
      </c>
      <c r="D134" s="95">
        <v>2400</v>
      </c>
      <c r="E134" s="95">
        <v>2010</v>
      </c>
      <c r="F134" s="120"/>
      <c r="G134" s="39"/>
      <c r="H134" s="64">
        <v>72.400000000000006</v>
      </c>
      <c r="I134" s="64">
        <v>72.400000000000006</v>
      </c>
    </row>
    <row r="135" spans="1:9" ht="15" customHeight="1" x14ac:dyDescent="0.15">
      <c r="A135" s="25"/>
      <c r="B135" s="32" t="s">
        <v>99</v>
      </c>
      <c r="C135" s="37" t="s">
        <v>246</v>
      </c>
      <c r="D135" s="95">
        <v>800</v>
      </c>
      <c r="E135" s="95">
        <v>2013</v>
      </c>
      <c r="F135" s="120"/>
      <c r="G135" s="39"/>
      <c r="H135" s="64"/>
      <c r="I135" s="64">
        <v>35.4</v>
      </c>
    </row>
    <row r="136" spans="1:9" ht="15" customHeight="1" x14ac:dyDescent="0.15">
      <c r="A136" s="24" t="s">
        <v>109</v>
      </c>
      <c r="B136" s="32"/>
      <c r="C136" s="37"/>
      <c r="D136" s="95"/>
      <c r="E136" s="95"/>
      <c r="F136" s="120">
        <v>18</v>
      </c>
      <c r="G136" s="39">
        <v>18</v>
      </c>
      <c r="H136" s="65">
        <v>2562.3000000000002</v>
      </c>
      <c r="I136" s="65">
        <f>SUM(I137:I154)</f>
        <v>2552.9</v>
      </c>
    </row>
    <row r="137" spans="1:9" ht="15" customHeight="1" x14ac:dyDescent="0.15">
      <c r="A137" s="25"/>
      <c r="B137" s="32" t="s">
        <v>27</v>
      </c>
      <c r="C137" s="37" t="s">
        <v>110</v>
      </c>
      <c r="D137" s="95">
        <v>750</v>
      </c>
      <c r="E137" s="95">
        <v>1991</v>
      </c>
      <c r="F137" s="129"/>
      <c r="G137" s="37"/>
      <c r="H137" s="64">
        <v>54.2</v>
      </c>
      <c r="I137" s="64">
        <v>54.2</v>
      </c>
    </row>
    <row r="138" spans="1:9" ht="15" customHeight="1" x14ac:dyDescent="0.15">
      <c r="A138" s="25"/>
      <c r="B138" s="32" t="s">
        <v>12</v>
      </c>
      <c r="C138" s="37" t="s">
        <v>111</v>
      </c>
      <c r="D138" s="95">
        <v>1500</v>
      </c>
      <c r="E138" s="95">
        <v>1993</v>
      </c>
      <c r="F138" s="129"/>
      <c r="G138" s="37"/>
      <c r="H138" s="64">
        <v>155</v>
      </c>
      <c r="I138" s="64">
        <v>155</v>
      </c>
    </row>
    <row r="139" spans="1:9" ht="15" customHeight="1" x14ac:dyDescent="0.15">
      <c r="A139" s="25"/>
      <c r="B139" s="32" t="s">
        <v>22</v>
      </c>
      <c r="C139" s="37" t="s">
        <v>247</v>
      </c>
      <c r="D139" s="95">
        <v>1500</v>
      </c>
      <c r="E139" s="95">
        <v>1996</v>
      </c>
      <c r="F139" s="129"/>
      <c r="G139" s="37"/>
      <c r="H139" s="64">
        <v>94.5</v>
      </c>
      <c r="I139" s="64">
        <v>94.5</v>
      </c>
    </row>
    <row r="140" spans="1:9" ht="15" customHeight="1" x14ac:dyDescent="0.15">
      <c r="A140" s="25"/>
      <c r="B140" s="32" t="s">
        <v>82</v>
      </c>
      <c r="C140" s="37" t="s">
        <v>112</v>
      </c>
      <c r="D140" s="95">
        <v>1300</v>
      </c>
      <c r="E140" s="95">
        <v>1997</v>
      </c>
      <c r="F140" s="129"/>
      <c r="G140" s="37"/>
      <c r="H140" s="64">
        <v>116</v>
      </c>
      <c r="I140" s="64">
        <v>116</v>
      </c>
    </row>
    <row r="141" spans="1:9" ht="15" customHeight="1" x14ac:dyDescent="0.15">
      <c r="A141" s="25"/>
      <c r="B141" s="32" t="s">
        <v>22</v>
      </c>
      <c r="C141" s="37" t="s">
        <v>113</v>
      </c>
      <c r="D141" s="84">
        <v>1400</v>
      </c>
      <c r="E141" s="95">
        <v>1998</v>
      </c>
      <c r="F141" s="129"/>
      <c r="G141" s="37"/>
      <c r="H141" s="64">
        <v>78</v>
      </c>
      <c r="I141" s="64">
        <v>78</v>
      </c>
    </row>
    <row r="142" spans="1:9" ht="15" customHeight="1" x14ac:dyDescent="0.15">
      <c r="A142" s="25"/>
      <c r="B142" s="32"/>
      <c r="C142" s="37" t="s">
        <v>114</v>
      </c>
      <c r="D142" s="84">
        <v>1325</v>
      </c>
      <c r="E142" s="95">
        <v>1998</v>
      </c>
      <c r="F142" s="129"/>
      <c r="G142" s="37"/>
      <c r="H142" s="64">
        <v>138</v>
      </c>
      <c r="I142" s="64">
        <v>138</v>
      </c>
    </row>
    <row r="143" spans="1:9" ht="15" customHeight="1" x14ac:dyDescent="0.15">
      <c r="A143" s="25"/>
      <c r="B143" s="32"/>
      <c r="C143" s="37" t="s">
        <v>114</v>
      </c>
      <c r="D143" s="84">
        <v>1280</v>
      </c>
      <c r="E143" s="95">
        <v>1998</v>
      </c>
      <c r="F143" s="129"/>
      <c r="G143" s="37"/>
      <c r="H143" s="64">
        <v>118.5</v>
      </c>
      <c r="I143" s="64">
        <v>118.5</v>
      </c>
    </row>
    <row r="144" spans="1:9" ht="15" customHeight="1" x14ac:dyDescent="0.15">
      <c r="A144" s="25"/>
      <c r="B144" s="32"/>
      <c r="C144" s="37" t="s">
        <v>115</v>
      </c>
      <c r="D144" s="84">
        <v>1900</v>
      </c>
      <c r="E144" s="95">
        <v>1998</v>
      </c>
      <c r="F144" s="129"/>
      <c r="G144" s="37"/>
      <c r="H144" s="64">
        <v>179.5</v>
      </c>
      <c r="I144" s="64">
        <v>179.5</v>
      </c>
    </row>
    <row r="145" spans="1:9" ht="15" customHeight="1" x14ac:dyDescent="0.15">
      <c r="A145" s="25"/>
      <c r="B145" s="32" t="s">
        <v>34</v>
      </c>
      <c r="C145" s="37" t="s">
        <v>116</v>
      </c>
      <c r="D145" s="84">
        <v>1650</v>
      </c>
      <c r="E145" s="95">
        <v>1998</v>
      </c>
      <c r="F145" s="129"/>
      <c r="G145" s="37"/>
      <c r="H145" s="64">
        <v>196.5</v>
      </c>
      <c r="I145" s="64">
        <v>196.5</v>
      </c>
    </row>
    <row r="146" spans="1:9" ht="15" customHeight="1" x14ac:dyDescent="0.15">
      <c r="A146" s="25"/>
      <c r="B146" s="32"/>
      <c r="C146" s="37" t="s">
        <v>90</v>
      </c>
      <c r="D146" s="84">
        <v>1800</v>
      </c>
      <c r="E146" s="95">
        <v>1998</v>
      </c>
      <c r="F146" s="129"/>
      <c r="G146" s="37"/>
      <c r="H146" s="64">
        <v>102.5</v>
      </c>
      <c r="I146" s="64">
        <v>102.5</v>
      </c>
    </row>
    <row r="147" spans="1:9" ht="15" customHeight="1" x14ac:dyDescent="0.15">
      <c r="A147" s="25"/>
      <c r="B147" s="32"/>
      <c r="C147" s="37" t="s">
        <v>117</v>
      </c>
      <c r="D147" s="84">
        <v>1800</v>
      </c>
      <c r="E147" s="95">
        <v>1998</v>
      </c>
      <c r="F147" s="129"/>
      <c r="G147" s="37"/>
      <c r="H147" s="64">
        <v>104.1</v>
      </c>
      <c r="I147" s="64">
        <v>104.1</v>
      </c>
    </row>
    <row r="148" spans="1:9" ht="15" customHeight="1" x14ac:dyDescent="0.15">
      <c r="A148" s="25"/>
      <c r="B148" s="32"/>
      <c r="C148" s="37" t="s">
        <v>117</v>
      </c>
      <c r="D148" s="84">
        <v>1500</v>
      </c>
      <c r="E148" s="95">
        <v>1998</v>
      </c>
      <c r="F148" s="129"/>
      <c r="G148" s="37"/>
      <c r="H148" s="64">
        <v>142.5</v>
      </c>
      <c r="I148" s="64">
        <v>142.5</v>
      </c>
    </row>
    <row r="149" spans="1:9" ht="15" customHeight="1" x14ac:dyDescent="0.15">
      <c r="A149" s="25"/>
      <c r="B149" s="32" t="s">
        <v>41</v>
      </c>
      <c r="C149" s="37" t="s">
        <v>49</v>
      </c>
      <c r="D149" s="84">
        <v>1670</v>
      </c>
      <c r="E149" s="95">
        <v>1998</v>
      </c>
      <c r="F149" s="129"/>
      <c r="G149" s="37"/>
      <c r="H149" s="64">
        <v>329</v>
      </c>
      <c r="I149" s="64">
        <v>321.10000000000002</v>
      </c>
    </row>
    <row r="150" spans="1:9" ht="15" customHeight="1" x14ac:dyDescent="0.15">
      <c r="A150" s="25"/>
      <c r="B150" s="32" t="s">
        <v>15</v>
      </c>
      <c r="C150" s="37" t="s">
        <v>118</v>
      </c>
      <c r="D150" s="84">
        <v>1660</v>
      </c>
      <c r="E150" s="95">
        <v>1999</v>
      </c>
      <c r="F150" s="129"/>
      <c r="G150" s="37"/>
      <c r="H150" s="64">
        <v>164.1</v>
      </c>
      <c r="I150" s="64">
        <v>164.1</v>
      </c>
    </row>
    <row r="151" spans="1:9" ht="25.5" customHeight="1" x14ac:dyDescent="0.15">
      <c r="A151" s="25"/>
      <c r="B151" s="32"/>
      <c r="C151" s="37" t="s">
        <v>119</v>
      </c>
      <c r="D151" s="84">
        <v>1670</v>
      </c>
      <c r="E151" s="95">
        <v>1999</v>
      </c>
      <c r="F151" s="129"/>
      <c r="G151" s="37"/>
      <c r="H151" s="64">
        <v>122.9</v>
      </c>
      <c r="I151" s="64">
        <v>122.9</v>
      </c>
    </row>
    <row r="152" spans="1:9" ht="21.75" customHeight="1" x14ac:dyDescent="0.15">
      <c r="A152" s="25"/>
      <c r="B152" s="32" t="s">
        <v>13</v>
      </c>
      <c r="C152" s="37" t="s">
        <v>230</v>
      </c>
      <c r="D152" s="84">
        <v>1530</v>
      </c>
      <c r="E152" s="95">
        <v>1999</v>
      </c>
      <c r="F152" s="129"/>
      <c r="G152" s="37"/>
      <c r="H152" s="64">
        <v>285</v>
      </c>
      <c r="I152" s="64">
        <v>283.5</v>
      </c>
    </row>
    <row r="153" spans="1:9" ht="15" customHeight="1" x14ac:dyDescent="0.15">
      <c r="A153" s="25"/>
      <c r="B153" s="32" t="s">
        <v>33</v>
      </c>
      <c r="C153" s="37" t="s">
        <v>120</v>
      </c>
      <c r="D153" s="84">
        <v>700</v>
      </c>
      <c r="E153" s="95">
        <v>2001</v>
      </c>
      <c r="F153" s="129"/>
      <c r="G153" s="37"/>
      <c r="H153" s="64">
        <v>152</v>
      </c>
      <c r="I153" s="64">
        <v>152</v>
      </c>
    </row>
    <row r="154" spans="1:9" ht="15" customHeight="1" x14ac:dyDescent="0.15">
      <c r="A154" s="25"/>
      <c r="B154" s="32" t="s">
        <v>12</v>
      </c>
      <c r="C154" s="10" t="s">
        <v>121</v>
      </c>
      <c r="D154" s="81">
        <v>1800</v>
      </c>
      <c r="E154" s="92">
        <v>2006</v>
      </c>
      <c r="F154" s="124"/>
      <c r="G154" s="33"/>
      <c r="H154" s="61">
        <v>30</v>
      </c>
      <c r="I154" s="61">
        <v>30</v>
      </c>
    </row>
    <row r="155" spans="1:9" ht="15" customHeight="1" x14ac:dyDescent="0.15">
      <c r="A155" s="1" t="s">
        <v>240</v>
      </c>
      <c r="B155" s="1"/>
      <c r="D155" s="3"/>
      <c r="E155" s="4"/>
      <c r="H155" s="51"/>
      <c r="I155" s="51"/>
    </row>
    <row r="156" spans="1:9" ht="15" customHeight="1" thickBot="1" x14ac:dyDescent="0.2">
      <c r="A156" s="6" t="s">
        <v>241</v>
      </c>
      <c r="B156" s="1"/>
      <c r="C156" s="22"/>
      <c r="D156" s="4"/>
      <c r="E156" s="4"/>
      <c r="F156" s="122"/>
      <c r="G156" s="5"/>
      <c r="H156" s="51"/>
      <c r="I156" s="51"/>
    </row>
    <row r="157" spans="1:9" ht="22.5" customHeight="1" thickBot="1" x14ac:dyDescent="0.2">
      <c r="A157" s="20"/>
      <c r="B157" s="69" t="s">
        <v>1</v>
      </c>
      <c r="C157" s="109" t="s">
        <v>4</v>
      </c>
      <c r="D157" s="70" t="s">
        <v>6</v>
      </c>
      <c r="E157" s="70" t="s">
        <v>5</v>
      </c>
      <c r="F157" s="134" t="s">
        <v>236</v>
      </c>
      <c r="G157" s="134"/>
      <c r="H157" s="133" t="s">
        <v>237</v>
      </c>
      <c r="I157" s="133"/>
    </row>
    <row r="158" spans="1:9" ht="21.75" thickBot="1" x14ac:dyDescent="0.2">
      <c r="A158" s="48"/>
      <c r="B158" s="71" t="s">
        <v>231</v>
      </c>
      <c r="C158" s="47" t="s">
        <v>232</v>
      </c>
      <c r="D158" s="46" t="s">
        <v>7</v>
      </c>
      <c r="E158" s="46" t="s">
        <v>233</v>
      </c>
      <c r="F158" s="107">
        <v>2012</v>
      </c>
      <c r="G158" s="107">
        <v>2013</v>
      </c>
      <c r="H158" s="108">
        <v>2012</v>
      </c>
      <c r="I158" s="108">
        <v>2013</v>
      </c>
    </row>
    <row r="159" spans="1:9" ht="15" customHeight="1" x14ac:dyDescent="0.15">
      <c r="A159" s="24" t="s">
        <v>165</v>
      </c>
      <c r="B159" s="32"/>
      <c r="C159" s="37"/>
      <c r="D159" s="84"/>
      <c r="E159" s="95"/>
      <c r="F159" s="120">
        <v>2</v>
      </c>
      <c r="G159" s="39">
        <v>3</v>
      </c>
      <c r="H159" s="65">
        <v>158</v>
      </c>
      <c r="I159" s="65">
        <f>SUM(I160:I162)</f>
        <v>202.5</v>
      </c>
    </row>
    <row r="160" spans="1:9" ht="15" customHeight="1" x14ac:dyDescent="0.15">
      <c r="A160" s="25"/>
      <c r="B160" s="32" t="s">
        <v>162</v>
      </c>
      <c r="C160" s="37" t="s">
        <v>163</v>
      </c>
      <c r="D160" s="84">
        <v>1450</v>
      </c>
      <c r="E160" s="95">
        <v>1989</v>
      </c>
      <c r="F160" s="120"/>
      <c r="G160" s="39"/>
      <c r="H160" s="64">
        <v>43</v>
      </c>
      <c r="I160" s="64">
        <v>43</v>
      </c>
    </row>
    <row r="161" spans="1:12" ht="15" customHeight="1" x14ac:dyDescent="0.15">
      <c r="A161" s="25"/>
      <c r="B161" s="32" t="s">
        <v>162</v>
      </c>
      <c r="C161" s="37" t="s">
        <v>166</v>
      </c>
      <c r="D161" s="84">
        <v>1600</v>
      </c>
      <c r="E161" s="95">
        <v>2001</v>
      </c>
      <c r="F161" s="120"/>
      <c r="G161" s="39"/>
      <c r="H161" s="64">
        <v>115</v>
      </c>
      <c r="I161" s="64">
        <v>115</v>
      </c>
    </row>
    <row r="162" spans="1:12" ht="15" customHeight="1" x14ac:dyDescent="0.15">
      <c r="A162" s="25"/>
      <c r="B162" s="32" t="s">
        <v>249</v>
      </c>
      <c r="C162" s="37" t="s">
        <v>248</v>
      </c>
      <c r="D162" s="84">
        <v>1450</v>
      </c>
      <c r="E162" s="95">
        <v>2013</v>
      </c>
      <c r="F162" s="120"/>
      <c r="G162" s="39"/>
      <c r="H162" s="64"/>
      <c r="I162" s="64">
        <v>44.5</v>
      </c>
    </row>
    <row r="163" spans="1:12" ht="15" customHeight="1" x14ac:dyDescent="0.15">
      <c r="A163" s="42" t="s">
        <v>122</v>
      </c>
      <c r="B163" s="32"/>
      <c r="C163" s="10"/>
      <c r="D163" s="81"/>
      <c r="E163" s="92"/>
      <c r="F163" s="124">
        <v>3</v>
      </c>
      <c r="G163" s="33">
        <v>3</v>
      </c>
      <c r="H163" s="66">
        <v>281.8</v>
      </c>
      <c r="I163" s="66">
        <v>281.8</v>
      </c>
    </row>
    <row r="164" spans="1:12" ht="15" customHeight="1" x14ac:dyDescent="0.25">
      <c r="A164" s="42"/>
      <c r="B164" s="32" t="s">
        <v>31</v>
      </c>
      <c r="C164" s="10" t="s">
        <v>235</v>
      </c>
      <c r="D164" s="81">
        <v>1600</v>
      </c>
      <c r="E164" s="92">
        <v>1996</v>
      </c>
      <c r="F164" s="124"/>
      <c r="G164" s="33"/>
      <c r="H164" s="61">
        <v>85.5</v>
      </c>
      <c r="I164" s="61">
        <v>85.5</v>
      </c>
      <c r="J164" s="114"/>
      <c r="K164" s="115"/>
      <c r="L164" s="115"/>
    </row>
    <row r="165" spans="1:12" ht="15" customHeight="1" x14ac:dyDescent="0.25">
      <c r="A165" s="25"/>
      <c r="B165" s="32" t="s">
        <v>72</v>
      </c>
      <c r="C165" s="10" t="s">
        <v>123</v>
      </c>
      <c r="D165" s="81">
        <v>1500</v>
      </c>
      <c r="E165" s="92">
        <v>1998</v>
      </c>
      <c r="F165" s="121"/>
      <c r="G165" s="10"/>
      <c r="H165" s="61">
        <v>127</v>
      </c>
      <c r="I165" s="61">
        <v>127</v>
      </c>
      <c r="J165" s="114"/>
      <c r="K165" s="115"/>
      <c r="L165" s="115"/>
    </row>
    <row r="166" spans="1:12" ht="15" customHeight="1" x14ac:dyDescent="0.25">
      <c r="A166" s="25"/>
      <c r="B166" s="32" t="s">
        <v>29</v>
      </c>
      <c r="C166" s="10" t="s">
        <v>124</v>
      </c>
      <c r="D166" s="84">
        <v>1510</v>
      </c>
      <c r="E166" s="95">
        <v>2011</v>
      </c>
      <c r="F166" s="120"/>
      <c r="G166" s="39"/>
      <c r="H166" s="64">
        <v>69.3</v>
      </c>
      <c r="I166" s="64">
        <v>69.3</v>
      </c>
      <c r="J166" s="114"/>
      <c r="K166" s="115"/>
      <c r="L166" s="115"/>
    </row>
    <row r="167" spans="1:12" ht="15" customHeight="1" x14ac:dyDescent="0.15">
      <c r="A167" s="24" t="s">
        <v>125</v>
      </c>
      <c r="B167" s="32"/>
      <c r="C167" s="37"/>
      <c r="D167" s="84"/>
      <c r="E167" s="95"/>
      <c r="F167" s="120">
        <v>3</v>
      </c>
      <c r="G167" s="39">
        <v>3</v>
      </c>
      <c r="H167" s="65">
        <v>194.6</v>
      </c>
      <c r="I167" s="65">
        <f>SUM(I168:I170)</f>
        <v>194.60000000000002</v>
      </c>
    </row>
    <row r="168" spans="1:12" ht="15" customHeight="1" x14ac:dyDescent="0.15">
      <c r="A168" s="25"/>
      <c r="B168" s="32" t="s">
        <v>34</v>
      </c>
      <c r="C168" s="37" t="s">
        <v>40</v>
      </c>
      <c r="D168" s="84">
        <v>1348</v>
      </c>
      <c r="E168" s="95">
        <v>1996</v>
      </c>
      <c r="F168" s="129"/>
      <c r="G168" s="37"/>
      <c r="H168" s="64">
        <v>69</v>
      </c>
      <c r="I168" s="64">
        <v>69</v>
      </c>
    </row>
    <row r="169" spans="1:12" ht="15" customHeight="1" x14ac:dyDescent="0.15">
      <c r="A169" s="25"/>
      <c r="B169" s="32" t="s">
        <v>82</v>
      </c>
      <c r="C169" s="37" t="s">
        <v>126</v>
      </c>
      <c r="D169" s="95">
        <v>1200</v>
      </c>
      <c r="E169" s="95">
        <v>2011</v>
      </c>
      <c r="F169" s="129"/>
      <c r="G169" s="37"/>
      <c r="H169" s="64">
        <v>43.7</v>
      </c>
      <c r="I169" s="64">
        <v>43.7</v>
      </c>
    </row>
    <row r="170" spans="1:12" ht="15" customHeight="1" x14ac:dyDescent="0.15">
      <c r="A170" s="25"/>
      <c r="B170" s="32" t="s">
        <v>33</v>
      </c>
      <c r="C170" s="37" t="s">
        <v>127</v>
      </c>
      <c r="D170" s="95">
        <v>1500</v>
      </c>
      <c r="E170" s="95">
        <v>2012</v>
      </c>
      <c r="F170" s="120"/>
      <c r="G170" s="39"/>
      <c r="H170" s="64">
        <v>81.900000000000006</v>
      </c>
      <c r="I170" s="64">
        <v>81.900000000000006</v>
      </c>
    </row>
    <row r="171" spans="1:12" ht="15" customHeight="1" x14ac:dyDescent="0.15">
      <c r="A171" s="24" t="s">
        <v>300</v>
      </c>
      <c r="B171" s="32"/>
      <c r="C171" s="37"/>
      <c r="D171" s="84"/>
      <c r="E171" s="95"/>
      <c r="F171" s="120"/>
      <c r="G171" s="39">
        <v>3</v>
      </c>
      <c r="H171" s="65"/>
      <c r="I171" s="65">
        <f>SUM(I172:I174)</f>
        <v>270.3</v>
      </c>
    </row>
    <row r="172" spans="1:12" ht="15" customHeight="1" x14ac:dyDescent="0.15">
      <c r="A172" s="25"/>
      <c r="B172" s="32" t="s">
        <v>249</v>
      </c>
      <c r="C172" s="37" t="s">
        <v>264</v>
      </c>
      <c r="D172" s="84">
        <v>1900</v>
      </c>
      <c r="E172" s="95">
        <v>2013</v>
      </c>
      <c r="F172" s="129"/>
      <c r="G172" s="37"/>
      <c r="H172" s="64"/>
      <c r="I172" s="64">
        <v>96.9</v>
      </c>
    </row>
    <row r="173" spans="1:12" ht="15" customHeight="1" x14ac:dyDescent="0.15">
      <c r="A173" s="25"/>
      <c r="B173" s="32" t="s">
        <v>99</v>
      </c>
      <c r="C173" s="37" t="s">
        <v>262</v>
      </c>
      <c r="D173" s="95">
        <v>1800</v>
      </c>
      <c r="E173" s="95">
        <v>2013</v>
      </c>
      <c r="F173" s="129"/>
      <c r="G173" s="37"/>
      <c r="H173" s="64"/>
      <c r="I173" s="64">
        <v>126.5</v>
      </c>
    </row>
    <row r="174" spans="1:12" ht="15" customHeight="1" x14ac:dyDescent="0.15">
      <c r="A174" s="25"/>
      <c r="B174" s="32" t="s">
        <v>99</v>
      </c>
      <c r="C174" s="37" t="s">
        <v>263</v>
      </c>
      <c r="D174" s="95">
        <v>1950</v>
      </c>
      <c r="E174" s="95">
        <v>2013</v>
      </c>
      <c r="F174" s="120"/>
      <c r="G174" s="39"/>
      <c r="H174" s="64"/>
      <c r="I174" s="64">
        <v>46.9</v>
      </c>
    </row>
    <row r="175" spans="1:12" ht="15" customHeight="1" x14ac:dyDescent="0.15">
      <c r="A175" s="24" t="s">
        <v>128</v>
      </c>
      <c r="B175" s="32"/>
      <c r="C175" s="37"/>
      <c r="D175" s="95"/>
      <c r="E175" s="95"/>
      <c r="F175" s="120">
        <v>2</v>
      </c>
      <c r="G175" s="39">
        <v>2</v>
      </c>
      <c r="H175" s="65">
        <v>295.7</v>
      </c>
      <c r="I175" s="65">
        <f>SUM(I176:I177)</f>
        <v>295.7</v>
      </c>
    </row>
    <row r="176" spans="1:12" ht="15" customHeight="1" x14ac:dyDescent="0.15">
      <c r="A176" s="25"/>
      <c r="B176" s="32" t="s">
        <v>16</v>
      </c>
      <c r="C176" s="37" t="s">
        <v>129</v>
      </c>
      <c r="D176" s="95">
        <v>950</v>
      </c>
      <c r="E176" s="95">
        <v>1996</v>
      </c>
      <c r="F176" s="129"/>
      <c r="G176" s="37"/>
      <c r="H176" s="64">
        <v>128</v>
      </c>
      <c r="I176" s="64">
        <v>128</v>
      </c>
    </row>
    <row r="177" spans="1:9" ht="15" customHeight="1" x14ac:dyDescent="0.15">
      <c r="A177" s="25"/>
      <c r="B177" s="32" t="s">
        <v>16</v>
      </c>
      <c r="C177" s="37" t="s">
        <v>130</v>
      </c>
      <c r="D177" s="95">
        <v>750</v>
      </c>
      <c r="E177" s="95">
        <v>2003</v>
      </c>
      <c r="F177" s="120"/>
      <c r="G177" s="39"/>
      <c r="H177" s="64">
        <v>167.7</v>
      </c>
      <c r="I177" s="64">
        <v>167.7</v>
      </c>
    </row>
    <row r="178" spans="1:9" ht="15" customHeight="1" x14ac:dyDescent="0.15">
      <c r="A178" s="24" t="s">
        <v>131</v>
      </c>
      <c r="B178" s="32"/>
      <c r="C178" s="37"/>
      <c r="D178" s="95"/>
      <c r="E178" s="95"/>
      <c r="F178" s="120">
        <v>1</v>
      </c>
      <c r="G178" s="39">
        <v>1</v>
      </c>
      <c r="H178" s="65">
        <v>105.6</v>
      </c>
      <c r="I178" s="65">
        <v>105.6</v>
      </c>
    </row>
    <row r="179" spans="1:9" ht="15" customHeight="1" x14ac:dyDescent="0.15">
      <c r="A179" s="25"/>
      <c r="B179" s="32" t="s">
        <v>31</v>
      </c>
      <c r="C179" s="37" t="s">
        <v>132</v>
      </c>
      <c r="D179" s="95">
        <v>900</v>
      </c>
      <c r="E179" s="95">
        <v>2000</v>
      </c>
      <c r="F179" s="120"/>
      <c r="G179" s="39"/>
      <c r="H179" s="64">
        <v>105.6</v>
      </c>
      <c r="I179" s="64">
        <v>105.6</v>
      </c>
    </row>
    <row r="180" spans="1:9" ht="15" customHeight="1" x14ac:dyDescent="0.15">
      <c r="A180" s="24" t="s">
        <v>133</v>
      </c>
      <c r="B180" s="32"/>
      <c r="C180" s="37"/>
      <c r="D180" s="95"/>
      <c r="E180" s="95"/>
      <c r="F180" s="120">
        <v>11</v>
      </c>
      <c r="G180" s="39">
        <v>11</v>
      </c>
      <c r="H180" s="65">
        <v>3859</v>
      </c>
      <c r="I180" s="65">
        <f>SUM(I181:I191)</f>
        <v>3865.6000000000004</v>
      </c>
    </row>
    <row r="181" spans="1:9" ht="15" customHeight="1" x14ac:dyDescent="0.15">
      <c r="A181" s="25"/>
      <c r="B181" s="32" t="s">
        <v>34</v>
      </c>
      <c r="C181" s="37" t="s">
        <v>39</v>
      </c>
      <c r="D181" s="95">
        <v>1470</v>
      </c>
      <c r="E181" s="95">
        <v>1995</v>
      </c>
      <c r="F181" s="129"/>
      <c r="G181" s="37"/>
      <c r="H181" s="64">
        <v>162</v>
      </c>
      <c r="I181" s="64">
        <v>162</v>
      </c>
    </row>
    <row r="182" spans="1:9" ht="15" customHeight="1" x14ac:dyDescent="0.15">
      <c r="A182" s="25"/>
      <c r="B182" s="32"/>
      <c r="C182" s="37" t="s">
        <v>92</v>
      </c>
      <c r="D182" s="95">
        <v>1412</v>
      </c>
      <c r="E182" s="95">
        <v>1996</v>
      </c>
      <c r="F182" s="129"/>
      <c r="G182" s="37"/>
      <c r="H182" s="64">
        <v>226.5</v>
      </c>
      <c r="I182" s="64">
        <v>226.5</v>
      </c>
    </row>
    <row r="183" spans="1:9" ht="15" customHeight="1" x14ac:dyDescent="0.15">
      <c r="A183" s="25"/>
      <c r="B183" s="32" t="s">
        <v>41</v>
      </c>
      <c r="C183" s="37" t="s">
        <v>138</v>
      </c>
      <c r="D183" s="95">
        <v>1470</v>
      </c>
      <c r="E183" s="95">
        <v>1996</v>
      </c>
      <c r="F183" s="129"/>
      <c r="G183" s="37"/>
      <c r="H183" s="64">
        <v>133</v>
      </c>
      <c r="I183" s="64">
        <v>133</v>
      </c>
    </row>
    <row r="184" spans="1:9" ht="15" customHeight="1" x14ac:dyDescent="0.15">
      <c r="A184" s="25"/>
      <c r="B184" s="32" t="s">
        <v>13</v>
      </c>
      <c r="C184" s="37" t="s">
        <v>139</v>
      </c>
      <c r="D184" s="95">
        <v>1450</v>
      </c>
      <c r="E184" s="92">
        <v>1996</v>
      </c>
      <c r="F184" s="129"/>
      <c r="G184" s="37"/>
      <c r="H184" s="64">
        <v>111</v>
      </c>
      <c r="I184" s="64">
        <v>117.6</v>
      </c>
    </row>
    <row r="185" spans="1:9" ht="15" customHeight="1" x14ac:dyDescent="0.15">
      <c r="A185" s="25"/>
      <c r="B185" s="32" t="s">
        <v>12</v>
      </c>
      <c r="C185" s="37" t="s">
        <v>85</v>
      </c>
      <c r="D185" s="95">
        <v>1370</v>
      </c>
      <c r="E185" s="95">
        <v>1996</v>
      </c>
      <c r="F185" s="129"/>
      <c r="G185" s="37"/>
      <c r="H185" s="64">
        <v>252.5</v>
      </c>
      <c r="I185" s="64">
        <v>252.5</v>
      </c>
    </row>
    <row r="186" spans="1:9" ht="15" customHeight="1" x14ac:dyDescent="0.15">
      <c r="A186" s="25"/>
      <c r="B186" s="32" t="s">
        <v>82</v>
      </c>
      <c r="C186" s="37" t="s">
        <v>134</v>
      </c>
      <c r="D186" s="95">
        <v>1550</v>
      </c>
      <c r="E186" s="95">
        <v>1997</v>
      </c>
      <c r="F186" s="129"/>
      <c r="G186" s="37"/>
      <c r="H186" s="64">
        <v>232.3</v>
      </c>
      <c r="I186" s="64">
        <v>232.3</v>
      </c>
    </row>
    <row r="187" spans="1:9" ht="15" customHeight="1" x14ac:dyDescent="0.15">
      <c r="A187" s="25"/>
      <c r="B187" s="32" t="s">
        <v>12</v>
      </c>
      <c r="C187" s="37" t="s">
        <v>84</v>
      </c>
      <c r="D187" s="95">
        <v>1150</v>
      </c>
      <c r="E187" s="95">
        <v>1998</v>
      </c>
      <c r="F187" s="129"/>
      <c r="G187" s="37"/>
      <c r="H187" s="64">
        <v>600.5</v>
      </c>
      <c r="I187" s="64">
        <v>600.5</v>
      </c>
    </row>
    <row r="188" spans="1:9" ht="15" customHeight="1" x14ac:dyDescent="0.15">
      <c r="A188" s="25"/>
      <c r="B188" s="32" t="s">
        <v>13</v>
      </c>
      <c r="C188" s="37" t="s">
        <v>135</v>
      </c>
      <c r="D188" s="95">
        <v>1550</v>
      </c>
      <c r="E188" s="95">
        <v>2000</v>
      </c>
      <c r="F188" s="129"/>
      <c r="G188" s="37"/>
      <c r="H188" s="64">
        <v>132.19999999999999</v>
      </c>
      <c r="I188" s="64">
        <v>132.19999999999999</v>
      </c>
    </row>
    <row r="189" spans="1:9" ht="15" customHeight="1" x14ac:dyDescent="0.15">
      <c r="A189" s="25"/>
      <c r="B189" s="32" t="s">
        <v>56</v>
      </c>
      <c r="C189" s="31" t="s">
        <v>136</v>
      </c>
      <c r="D189" s="95">
        <v>1000</v>
      </c>
      <c r="E189" s="95">
        <v>2002</v>
      </c>
      <c r="F189" s="129"/>
      <c r="G189" s="37"/>
      <c r="H189" s="64">
        <v>1392</v>
      </c>
      <c r="I189" s="64">
        <v>1392</v>
      </c>
    </row>
    <row r="190" spans="1:9" ht="15" customHeight="1" x14ac:dyDescent="0.15">
      <c r="A190" s="25"/>
      <c r="B190" s="32" t="s">
        <v>56</v>
      </c>
      <c r="C190" s="37" t="s">
        <v>137</v>
      </c>
      <c r="D190" s="95">
        <v>1050</v>
      </c>
      <c r="E190" s="95">
        <v>2003</v>
      </c>
      <c r="F190" s="129"/>
      <c r="G190" s="37"/>
      <c r="H190" s="64">
        <v>213</v>
      </c>
      <c r="I190" s="64">
        <v>213</v>
      </c>
    </row>
    <row r="191" spans="1:9" ht="15" customHeight="1" x14ac:dyDescent="0.15">
      <c r="A191" s="25"/>
      <c r="B191" s="32" t="s">
        <v>12</v>
      </c>
      <c r="C191" s="37" t="s">
        <v>85</v>
      </c>
      <c r="D191" s="95">
        <v>1350</v>
      </c>
      <c r="E191" s="95">
        <v>2005</v>
      </c>
      <c r="F191" s="129"/>
      <c r="G191" s="37"/>
      <c r="H191" s="64">
        <v>404</v>
      </c>
      <c r="I191" s="64">
        <v>404</v>
      </c>
    </row>
    <row r="192" spans="1:9" ht="15" customHeight="1" x14ac:dyDescent="0.15">
      <c r="A192" s="24" t="s">
        <v>140</v>
      </c>
      <c r="B192" s="32"/>
      <c r="C192" s="37"/>
      <c r="D192" s="95"/>
      <c r="E192" s="95"/>
      <c r="F192" s="120">
        <v>3</v>
      </c>
      <c r="G192" s="39">
        <v>3</v>
      </c>
      <c r="H192" s="65">
        <v>369.4</v>
      </c>
      <c r="I192" s="65">
        <f>SUM(I193:I195)</f>
        <v>369.4</v>
      </c>
    </row>
    <row r="193" spans="1:9" ht="15" customHeight="1" x14ac:dyDescent="0.15">
      <c r="A193" s="25"/>
      <c r="B193" s="32" t="s">
        <v>15</v>
      </c>
      <c r="C193" s="10" t="s">
        <v>141</v>
      </c>
      <c r="D193" s="92">
        <v>1330</v>
      </c>
      <c r="E193" s="92">
        <v>1995</v>
      </c>
      <c r="F193" s="121"/>
      <c r="G193" s="10"/>
      <c r="H193" s="61">
        <v>97.5</v>
      </c>
      <c r="I193" s="61">
        <v>97.5</v>
      </c>
    </row>
    <row r="194" spans="1:9" ht="15" customHeight="1" x14ac:dyDescent="0.15">
      <c r="A194" s="25"/>
      <c r="B194" s="32"/>
      <c r="C194" s="10" t="s">
        <v>118</v>
      </c>
      <c r="D194" s="92">
        <v>1550</v>
      </c>
      <c r="E194" s="92">
        <v>1998</v>
      </c>
      <c r="F194" s="121"/>
      <c r="G194" s="10"/>
      <c r="H194" s="61">
        <v>196.4</v>
      </c>
      <c r="I194" s="61">
        <v>196.4</v>
      </c>
    </row>
    <row r="195" spans="1:9" ht="15" customHeight="1" x14ac:dyDescent="0.15">
      <c r="A195" s="25"/>
      <c r="B195" s="32" t="s">
        <v>13</v>
      </c>
      <c r="C195" s="10" t="s">
        <v>58</v>
      </c>
      <c r="D195" s="92">
        <v>1550</v>
      </c>
      <c r="E195" s="92">
        <v>2000</v>
      </c>
      <c r="F195" s="124"/>
      <c r="G195" s="33"/>
      <c r="H195" s="61">
        <v>75.5</v>
      </c>
      <c r="I195" s="61">
        <v>75.5</v>
      </c>
    </row>
    <row r="196" spans="1:9" ht="15" customHeight="1" x14ac:dyDescent="0.15">
      <c r="A196" s="24" t="s">
        <v>142</v>
      </c>
      <c r="B196" s="32"/>
      <c r="C196" s="37"/>
      <c r="D196" s="95"/>
      <c r="E196" s="95"/>
      <c r="F196" s="120">
        <v>1</v>
      </c>
      <c r="G196" s="39">
        <v>1</v>
      </c>
      <c r="H196" s="65">
        <v>154</v>
      </c>
      <c r="I196" s="65">
        <v>154</v>
      </c>
    </row>
    <row r="197" spans="1:9" ht="15" customHeight="1" x14ac:dyDescent="0.15">
      <c r="A197" s="25"/>
      <c r="B197" s="32" t="s">
        <v>34</v>
      </c>
      <c r="C197" s="37" t="s">
        <v>39</v>
      </c>
      <c r="D197" s="95">
        <v>1250</v>
      </c>
      <c r="E197" s="95">
        <v>1996</v>
      </c>
      <c r="F197" s="120"/>
      <c r="G197" s="39"/>
      <c r="H197" s="64">
        <v>154</v>
      </c>
      <c r="I197" s="64">
        <v>154</v>
      </c>
    </row>
    <row r="198" spans="1:9" ht="15" customHeight="1" x14ac:dyDescent="0.15">
      <c r="A198" s="24" t="s">
        <v>143</v>
      </c>
      <c r="B198" s="32"/>
      <c r="C198" s="37"/>
      <c r="D198" s="95"/>
      <c r="E198" s="95"/>
      <c r="F198" s="120">
        <v>1</v>
      </c>
      <c r="G198" s="39">
        <v>1</v>
      </c>
      <c r="H198" s="65">
        <v>102</v>
      </c>
      <c r="I198" s="65">
        <v>102</v>
      </c>
    </row>
    <row r="199" spans="1:9" ht="15" customHeight="1" x14ac:dyDescent="0.15">
      <c r="A199" s="25"/>
      <c r="B199" s="32" t="s">
        <v>52</v>
      </c>
      <c r="C199" s="37" t="s">
        <v>144</v>
      </c>
      <c r="D199" s="95">
        <v>750</v>
      </c>
      <c r="E199" s="95">
        <v>2007</v>
      </c>
      <c r="F199" s="120"/>
      <c r="G199" s="39"/>
      <c r="H199" s="64">
        <v>102</v>
      </c>
      <c r="I199" s="64">
        <v>102</v>
      </c>
    </row>
    <row r="200" spans="1:9" ht="15" customHeight="1" x14ac:dyDescent="0.15">
      <c r="A200" s="24" t="s">
        <v>190</v>
      </c>
      <c r="B200" s="28"/>
      <c r="C200" s="84"/>
      <c r="D200" s="97"/>
      <c r="E200" s="104"/>
      <c r="F200" s="120">
        <v>1</v>
      </c>
      <c r="G200" s="39">
        <v>1</v>
      </c>
      <c r="H200" s="65">
        <v>100.5</v>
      </c>
      <c r="I200" s="65">
        <v>100.5</v>
      </c>
    </row>
    <row r="201" spans="1:9" ht="15" customHeight="1" thickBot="1" x14ac:dyDescent="0.2">
      <c r="A201" s="43"/>
      <c r="B201" s="54" t="s">
        <v>34</v>
      </c>
      <c r="C201" s="84" t="s">
        <v>191</v>
      </c>
      <c r="D201" s="97">
        <v>80</v>
      </c>
      <c r="E201" s="104">
        <v>1996</v>
      </c>
      <c r="F201" s="120"/>
      <c r="G201" s="39"/>
      <c r="H201" s="64">
        <v>100.5</v>
      </c>
      <c r="I201" s="64">
        <v>100.5</v>
      </c>
    </row>
    <row r="202" spans="1:9" ht="15" customHeight="1" thickBot="1" x14ac:dyDescent="0.2">
      <c r="A202" s="85" t="s">
        <v>3</v>
      </c>
      <c r="B202" s="86"/>
      <c r="C202" s="55"/>
      <c r="D202" s="98"/>
      <c r="E202" s="98"/>
      <c r="F202" s="130">
        <v>76</v>
      </c>
      <c r="G202" s="56">
        <f>COUNT(E204:E208,E213:E261,E263:E321,E322:E341)</f>
        <v>91</v>
      </c>
      <c r="H202" s="110">
        <v>10370.5</v>
      </c>
      <c r="I202" s="110">
        <f>SUM(I203,I232,I238,I243,I245,I248,I250,I253,I255,I257,I259,I262,I269,I272,I275,I279,I288,I292,I296,I298,I300,I306,I309,I311,I313,I316,I319,I321,I327,I332,I334,I336,I338,I340,I236,I303)</f>
        <v>12017.01</v>
      </c>
    </row>
    <row r="203" spans="1:9" ht="15" customHeight="1" x14ac:dyDescent="0.15">
      <c r="A203" s="24" t="s">
        <v>145</v>
      </c>
      <c r="B203" s="32"/>
      <c r="C203" s="37"/>
      <c r="D203" s="95"/>
      <c r="E203" s="95"/>
      <c r="F203" s="120">
        <v>23</v>
      </c>
      <c r="G203" s="39">
        <v>24</v>
      </c>
      <c r="H203" s="65">
        <v>3068.4</v>
      </c>
      <c r="I203" s="65">
        <f>SUM(I204:I208,I213:I231)</f>
        <v>3149.5</v>
      </c>
    </row>
    <row r="204" spans="1:9" ht="25.5" customHeight="1" x14ac:dyDescent="0.15">
      <c r="A204" s="25"/>
      <c r="B204" s="32" t="s">
        <v>72</v>
      </c>
      <c r="C204" s="37" t="s">
        <v>146</v>
      </c>
      <c r="D204" s="84">
        <v>850</v>
      </c>
      <c r="E204" s="95">
        <v>1996</v>
      </c>
      <c r="F204" s="129"/>
      <c r="G204" s="37"/>
      <c r="H204" s="64">
        <v>55.8</v>
      </c>
      <c r="I204" s="64">
        <v>55.8</v>
      </c>
    </row>
    <row r="205" spans="1:9" ht="21.75" customHeight="1" x14ac:dyDescent="0.15">
      <c r="A205" s="25"/>
      <c r="B205" s="32"/>
      <c r="C205" s="37" t="s">
        <v>147</v>
      </c>
      <c r="D205" s="84">
        <v>1330</v>
      </c>
      <c r="E205" s="95">
        <v>1996</v>
      </c>
      <c r="F205" s="129"/>
      <c r="G205" s="37"/>
      <c r="H205" s="64">
        <v>48.6</v>
      </c>
      <c r="I205" s="64">
        <v>48.6</v>
      </c>
    </row>
    <row r="206" spans="1:9" ht="15" customHeight="1" x14ac:dyDescent="0.15">
      <c r="A206" s="25"/>
      <c r="B206" s="32" t="s">
        <v>22</v>
      </c>
      <c r="C206" s="37" t="s">
        <v>148</v>
      </c>
      <c r="D206" s="95">
        <v>1500</v>
      </c>
      <c r="E206" s="95">
        <v>1998</v>
      </c>
      <c r="F206" s="129"/>
      <c r="G206" s="37"/>
      <c r="H206" s="64">
        <v>207</v>
      </c>
      <c r="I206" s="64">
        <v>207</v>
      </c>
    </row>
    <row r="207" spans="1:9" ht="15" customHeight="1" x14ac:dyDescent="0.15">
      <c r="A207" s="25"/>
      <c r="B207" s="32" t="s">
        <v>16</v>
      </c>
      <c r="C207" s="37" t="s">
        <v>18</v>
      </c>
      <c r="D207" s="84">
        <v>745</v>
      </c>
      <c r="E207" s="95">
        <v>1999</v>
      </c>
      <c r="F207" s="129"/>
      <c r="G207" s="37"/>
      <c r="H207" s="64">
        <v>133.30000000000001</v>
      </c>
      <c r="I207" s="64">
        <v>133.30000000000001</v>
      </c>
    </row>
    <row r="208" spans="1:9" ht="15" customHeight="1" x14ac:dyDescent="0.15">
      <c r="A208" s="25"/>
      <c r="B208" s="32"/>
      <c r="C208" s="10" t="s">
        <v>149</v>
      </c>
      <c r="D208" s="81">
        <v>890</v>
      </c>
      <c r="E208" s="92">
        <v>1999</v>
      </c>
      <c r="F208" s="121"/>
      <c r="G208" s="10"/>
      <c r="H208" s="61">
        <v>141.30000000000001</v>
      </c>
      <c r="I208" s="61">
        <v>141.30000000000001</v>
      </c>
    </row>
    <row r="209" spans="1:9" ht="15" customHeight="1" x14ac:dyDescent="0.15">
      <c r="A209" s="1" t="s">
        <v>240</v>
      </c>
      <c r="B209" s="1"/>
      <c r="D209" s="3"/>
      <c r="E209" s="4"/>
      <c r="H209" s="51"/>
      <c r="I209" s="51"/>
    </row>
    <row r="210" spans="1:9" ht="15" customHeight="1" thickBot="1" x14ac:dyDescent="0.2">
      <c r="A210" s="6" t="s">
        <v>241</v>
      </c>
      <c r="B210" s="1"/>
      <c r="C210" s="22"/>
      <c r="D210" s="4"/>
      <c r="E210" s="4"/>
      <c r="F210" s="122"/>
      <c r="G210" s="5"/>
      <c r="H210" s="51"/>
      <c r="I210" s="51"/>
    </row>
    <row r="211" spans="1:9" ht="21.75" customHeight="1" thickBot="1" x14ac:dyDescent="0.2">
      <c r="A211" s="20"/>
      <c r="B211" s="69" t="s">
        <v>1</v>
      </c>
      <c r="C211" s="109" t="s">
        <v>4</v>
      </c>
      <c r="D211" s="70" t="s">
        <v>6</v>
      </c>
      <c r="E211" s="70" t="s">
        <v>5</v>
      </c>
      <c r="F211" s="134" t="s">
        <v>236</v>
      </c>
      <c r="G211" s="134"/>
      <c r="H211" s="133" t="s">
        <v>237</v>
      </c>
      <c r="I211" s="133"/>
    </row>
    <row r="212" spans="1:9" ht="21.75" thickBot="1" x14ac:dyDescent="0.2">
      <c r="A212" s="48"/>
      <c r="B212" s="71" t="s">
        <v>231</v>
      </c>
      <c r="C212" s="47" t="s">
        <v>232</v>
      </c>
      <c r="D212" s="46" t="s">
        <v>7</v>
      </c>
      <c r="E212" s="46" t="s">
        <v>233</v>
      </c>
      <c r="F212" s="107">
        <v>2012</v>
      </c>
      <c r="G212" s="107">
        <v>2013</v>
      </c>
      <c r="H212" s="108">
        <v>2012</v>
      </c>
      <c r="I212" s="108">
        <v>2013</v>
      </c>
    </row>
    <row r="213" spans="1:9" ht="15" customHeight="1" x14ac:dyDescent="0.15">
      <c r="A213" s="25"/>
      <c r="B213" s="32" t="s">
        <v>72</v>
      </c>
      <c r="C213" s="37" t="s">
        <v>150</v>
      </c>
      <c r="D213" s="95">
        <v>1200</v>
      </c>
      <c r="E213" s="95">
        <v>1999</v>
      </c>
      <c r="F213" s="129"/>
      <c r="G213" s="37"/>
      <c r="H213" s="64">
        <v>138.5</v>
      </c>
      <c r="I213" s="64">
        <v>138.5</v>
      </c>
    </row>
    <row r="214" spans="1:9" ht="15" customHeight="1" x14ac:dyDescent="0.15">
      <c r="A214" s="25"/>
      <c r="B214" s="32" t="s">
        <v>50</v>
      </c>
      <c r="C214" s="37" t="s">
        <v>151</v>
      </c>
      <c r="D214" s="95">
        <v>850</v>
      </c>
      <c r="E214" s="95">
        <v>1999</v>
      </c>
      <c r="F214" s="129"/>
      <c r="G214" s="37"/>
      <c r="H214" s="64">
        <v>268.5</v>
      </c>
      <c r="I214" s="64">
        <v>268.5</v>
      </c>
    </row>
    <row r="215" spans="1:9" ht="15" customHeight="1" x14ac:dyDescent="0.15">
      <c r="A215" s="25"/>
      <c r="B215" s="32" t="s">
        <v>31</v>
      </c>
      <c r="C215" s="37" t="s">
        <v>152</v>
      </c>
      <c r="D215" s="84">
        <v>1000</v>
      </c>
      <c r="E215" s="95">
        <v>2000</v>
      </c>
      <c r="F215" s="129"/>
      <c r="G215" s="37"/>
      <c r="H215" s="64">
        <v>107.5</v>
      </c>
      <c r="I215" s="64">
        <v>107.5</v>
      </c>
    </row>
    <row r="216" spans="1:9" ht="15" customHeight="1" x14ac:dyDescent="0.15">
      <c r="A216" s="25"/>
      <c r="B216" s="32"/>
      <c r="C216" s="37" t="s">
        <v>132</v>
      </c>
      <c r="D216" s="84">
        <v>650</v>
      </c>
      <c r="E216" s="95">
        <v>2000</v>
      </c>
      <c r="F216" s="129"/>
      <c r="G216" s="37"/>
      <c r="H216" s="64">
        <v>171.8</v>
      </c>
      <c r="I216" s="64">
        <v>171.8</v>
      </c>
    </row>
    <row r="217" spans="1:9" ht="15" customHeight="1" x14ac:dyDescent="0.15">
      <c r="A217" s="25"/>
      <c r="B217" s="32"/>
      <c r="C217" s="37" t="s">
        <v>153</v>
      </c>
      <c r="D217" s="84">
        <v>900</v>
      </c>
      <c r="E217" s="95">
        <v>2000</v>
      </c>
      <c r="F217" s="129"/>
      <c r="G217" s="37"/>
      <c r="H217" s="64">
        <v>128</v>
      </c>
      <c r="I217" s="64">
        <v>128</v>
      </c>
    </row>
    <row r="218" spans="1:9" ht="15" customHeight="1" x14ac:dyDescent="0.15">
      <c r="A218" s="25"/>
      <c r="B218" s="32" t="s">
        <v>52</v>
      </c>
      <c r="C218" s="37" t="s">
        <v>144</v>
      </c>
      <c r="D218" s="84">
        <v>750</v>
      </c>
      <c r="E218" s="95">
        <v>2000</v>
      </c>
      <c r="F218" s="129"/>
      <c r="G218" s="37"/>
      <c r="H218" s="64">
        <v>102</v>
      </c>
      <c r="I218" s="64">
        <v>102</v>
      </c>
    </row>
    <row r="219" spans="1:9" ht="15" customHeight="1" x14ac:dyDescent="0.15">
      <c r="A219" s="25"/>
      <c r="B219" s="32"/>
      <c r="C219" s="37" t="s">
        <v>154</v>
      </c>
      <c r="D219" s="84">
        <v>525</v>
      </c>
      <c r="E219" s="95">
        <v>2000</v>
      </c>
      <c r="F219" s="129"/>
      <c r="G219" s="37"/>
      <c r="H219" s="64">
        <v>114</v>
      </c>
      <c r="I219" s="64">
        <v>114</v>
      </c>
    </row>
    <row r="220" spans="1:9" ht="15" customHeight="1" x14ac:dyDescent="0.15">
      <c r="A220" s="25"/>
      <c r="B220" s="32"/>
      <c r="C220" s="37" t="s">
        <v>155</v>
      </c>
      <c r="D220" s="84">
        <v>450</v>
      </c>
      <c r="E220" s="95">
        <v>2000</v>
      </c>
      <c r="F220" s="129"/>
      <c r="G220" s="37"/>
      <c r="H220" s="64">
        <v>80</v>
      </c>
      <c r="I220" s="64">
        <v>80</v>
      </c>
    </row>
    <row r="221" spans="1:9" ht="15" customHeight="1" x14ac:dyDescent="0.15">
      <c r="A221" s="25"/>
      <c r="B221" s="32" t="s">
        <v>72</v>
      </c>
      <c r="C221" s="37" t="s">
        <v>156</v>
      </c>
      <c r="D221" s="84">
        <v>700</v>
      </c>
      <c r="E221" s="95">
        <v>2000</v>
      </c>
      <c r="F221" s="129"/>
      <c r="G221" s="37"/>
      <c r="H221" s="64">
        <v>194</v>
      </c>
      <c r="I221" s="64">
        <v>194</v>
      </c>
    </row>
    <row r="222" spans="1:9" ht="15" customHeight="1" x14ac:dyDescent="0.15">
      <c r="A222" s="25"/>
      <c r="B222" s="32"/>
      <c r="C222" s="37" t="s">
        <v>156</v>
      </c>
      <c r="D222" s="84">
        <v>1050</v>
      </c>
      <c r="E222" s="95">
        <v>2000</v>
      </c>
      <c r="F222" s="129"/>
      <c r="G222" s="37"/>
      <c r="H222" s="64">
        <v>68.5</v>
      </c>
      <c r="I222" s="64">
        <v>68.5</v>
      </c>
    </row>
    <row r="223" spans="1:9" ht="15" customHeight="1" x14ac:dyDescent="0.15">
      <c r="A223" s="25"/>
      <c r="B223" s="32"/>
      <c r="C223" s="37" t="s">
        <v>157</v>
      </c>
      <c r="D223" s="84">
        <v>1300</v>
      </c>
      <c r="E223" s="95">
        <v>2000</v>
      </c>
      <c r="F223" s="129"/>
      <c r="G223" s="37"/>
      <c r="H223" s="64">
        <v>141.69999999999999</v>
      </c>
      <c r="I223" s="64">
        <v>141.69999999999999</v>
      </c>
    </row>
    <row r="224" spans="1:9" ht="15" customHeight="1" x14ac:dyDescent="0.15">
      <c r="A224" s="25"/>
      <c r="B224" s="32"/>
      <c r="C224" s="37" t="s">
        <v>158</v>
      </c>
      <c r="D224" s="84">
        <v>1150</v>
      </c>
      <c r="E224" s="95">
        <v>2000</v>
      </c>
      <c r="F224" s="129"/>
      <c r="G224" s="37"/>
      <c r="H224" s="64">
        <v>169.3</v>
      </c>
      <c r="I224" s="64">
        <v>169.3</v>
      </c>
    </row>
    <row r="225" spans="1:12" ht="15" customHeight="1" x14ac:dyDescent="0.15">
      <c r="A225" s="25"/>
      <c r="B225" s="32"/>
      <c r="C225" s="37" t="s">
        <v>78</v>
      </c>
      <c r="D225" s="84">
        <v>550</v>
      </c>
      <c r="E225" s="95">
        <v>2000</v>
      </c>
      <c r="F225" s="129"/>
      <c r="G225" s="37"/>
      <c r="H225" s="64">
        <v>192.6</v>
      </c>
      <c r="I225" s="64">
        <v>192.6</v>
      </c>
    </row>
    <row r="226" spans="1:12" s="15" customFormat="1" ht="15" customHeight="1" x14ac:dyDescent="0.2">
      <c r="A226" s="25"/>
      <c r="B226" s="32" t="s">
        <v>72</v>
      </c>
      <c r="C226" s="10" t="s">
        <v>159</v>
      </c>
      <c r="D226" s="92">
        <v>1250</v>
      </c>
      <c r="E226" s="92">
        <v>2001</v>
      </c>
      <c r="F226" s="121"/>
      <c r="G226" s="10"/>
      <c r="H226" s="61">
        <v>128.1</v>
      </c>
      <c r="I226" s="61">
        <v>128.1</v>
      </c>
      <c r="J226" s="2"/>
      <c r="K226" s="2"/>
      <c r="L226" s="2"/>
    </row>
    <row r="227" spans="1:12" s="15" customFormat="1" ht="15" customHeight="1" x14ac:dyDescent="0.2">
      <c r="A227" s="25"/>
      <c r="B227" s="32" t="s">
        <v>59</v>
      </c>
      <c r="C227" s="37" t="s">
        <v>160</v>
      </c>
      <c r="D227" s="95">
        <v>1250</v>
      </c>
      <c r="E227" s="95">
        <v>2001</v>
      </c>
      <c r="F227" s="129"/>
      <c r="G227" s="37"/>
      <c r="H227" s="64">
        <v>72.5</v>
      </c>
      <c r="I227" s="64">
        <v>72.5</v>
      </c>
      <c r="J227" s="2"/>
      <c r="K227" s="2"/>
      <c r="L227" s="2"/>
    </row>
    <row r="228" spans="1:12" s="15" customFormat="1" ht="15" customHeight="1" x14ac:dyDescent="0.2">
      <c r="A228" s="25"/>
      <c r="B228" s="32"/>
      <c r="C228" s="37" t="s">
        <v>161</v>
      </c>
      <c r="D228" s="95">
        <v>1300</v>
      </c>
      <c r="E228" s="95">
        <v>2001</v>
      </c>
      <c r="F228" s="129"/>
      <c r="G228" s="37"/>
      <c r="H228" s="64">
        <v>133.5</v>
      </c>
      <c r="I228" s="64">
        <v>133.5</v>
      </c>
      <c r="J228" s="2"/>
      <c r="K228" s="2"/>
      <c r="L228" s="2"/>
    </row>
    <row r="229" spans="1:12" s="15" customFormat="1" ht="15" customHeight="1" x14ac:dyDescent="0.2">
      <c r="A229" s="25"/>
      <c r="B229" s="32" t="s">
        <v>162</v>
      </c>
      <c r="C229" s="37" t="s">
        <v>163</v>
      </c>
      <c r="D229" s="95">
        <v>1250</v>
      </c>
      <c r="E229" s="95">
        <v>2001</v>
      </c>
      <c r="F229" s="129"/>
      <c r="G229" s="37"/>
      <c r="H229" s="64">
        <v>114.5</v>
      </c>
      <c r="I229" s="64">
        <v>114.5</v>
      </c>
      <c r="J229" s="2"/>
      <c r="K229" s="2"/>
      <c r="L229" s="2"/>
    </row>
    <row r="230" spans="1:12" s="15" customFormat="1" ht="15" customHeight="1" x14ac:dyDescent="0.2">
      <c r="A230" s="25"/>
      <c r="B230" s="32" t="s">
        <v>72</v>
      </c>
      <c r="C230" s="10" t="s">
        <v>164</v>
      </c>
      <c r="D230" s="92">
        <v>30</v>
      </c>
      <c r="E230" s="92">
        <v>2002</v>
      </c>
      <c r="F230" s="121"/>
      <c r="G230" s="10"/>
      <c r="H230" s="61">
        <v>157.4</v>
      </c>
      <c r="I230" s="61">
        <v>157.4</v>
      </c>
    </row>
    <row r="231" spans="1:12" s="15" customFormat="1" ht="15" customHeight="1" x14ac:dyDescent="0.2">
      <c r="A231" s="25"/>
      <c r="B231" s="32" t="s">
        <v>249</v>
      </c>
      <c r="C231" s="37" t="s">
        <v>250</v>
      </c>
      <c r="D231" s="95">
        <v>1250</v>
      </c>
      <c r="E231" s="95">
        <v>2013</v>
      </c>
      <c r="F231" s="129"/>
      <c r="G231" s="37"/>
      <c r="H231" s="64"/>
      <c r="I231" s="64">
        <v>81.099999999999994</v>
      </c>
    </row>
    <row r="232" spans="1:12" s="15" customFormat="1" ht="15" customHeight="1" x14ac:dyDescent="0.2">
      <c r="A232" s="24" t="s">
        <v>169</v>
      </c>
      <c r="B232" s="32"/>
      <c r="C232" s="37"/>
      <c r="D232" s="95"/>
      <c r="E232" s="95"/>
      <c r="F232" s="120">
        <v>3</v>
      </c>
      <c r="G232" s="39">
        <v>3</v>
      </c>
      <c r="H232" s="65">
        <v>343</v>
      </c>
      <c r="I232" s="65">
        <v>343</v>
      </c>
    </row>
    <row r="233" spans="1:12" s="15" customFormat="1" ht="15" customHeight="1" x14ac:dyDescent="0.2">
      <c r="A233" s="25"/>
      <c r="B233" s="28" t="s">
        <v>16</v>
      </c>
      <c r="C233" s="37" t="s">
        <v>167</v>
      </c>
      <c r="D233" s="95">
        <v>610</v>
      </c>
      <c r="E233" s="95">
        <v>1996</v>
      </c>
      <c r="F233" s="129"/>
      <c r="G233" s="37"/>
      <c r="H233" s="64">
        <v>120.6</v>
      </c>
      <c r="I233" s="64">
        <v>120.6</v>
      </c>
    </row>
    <row r="234" spans="1:12" s="15" customFormat="1" ht="15" customHeight="1" x14ac:dyDescent="0.2">
      <c r="A234" s="25"/>
      <c r="B234" s="28"/>
      <c r="C234" s="37" t="s">
        <v>18</v>
      </c>
      <c r="D234" s="95">
        <v>600</v>
      </c>
      <c r="E234" s="95">
        <v>1996</v>
      </c>
      <c r="F234" s="129"/>
      <c r="G234" s="37"/>
      <c r="H234" s="64">
        <v>132.19999999999999</v>
      </c>
      <c r="I234" s="64">
        <v>132.19999999999999</v>
      </c>
    </row>
    <row r="235" spans="1:12" s="15" customFormat="1" ht="15" customHeight="1" x14ac:dyDescent="0.2">
      <c r="A235" s="25"/>
      <c r="B235" s="28" t="s">
        <v>31</v>
      </c>
      <c r="C235" s="37" t="s">
        <v>153</v>
      </c>
      <c r="D235" s="95">
        <v>300</v>
      </c>
      <c r="E235" s="95">
        <v>2000</v>
      </c>
      <c r="F235" s="120"/>
      <c r="G235" s="39"/>
      <c r="H235" s="64">
        <v>90.2</v>
      </c>
      <c r="I235" s="64">
        <v>90.2</v>
      </c>
    </row>
    <row r="236" spans="1:12" s="15" customFormat="1" ht="15" customHeight="1" x14ac:dyDescent="0.2">
      <c r="A236" s="24" t="s">
        <v>170</v>
      </c>
      <c r="B236" s="28"/>
      <c r="C236" s="37"/>
      <c r="D236" s="95"/>
      <c r="E236" s="95"/>
      <c r="F236" s="120">
        <v>1</v>
      </c>
      <c r="G236" s="39">
        <v>1</v>
      </c>
      <c r="H236" s="65">
        <v>53.7</v>
      </c>
      <c r="I236" s="65">
        <v>53.7</v>
      </c>
    </row>
    <row r="237" spans="1:12" s="15" customFormat="1" ht="15" customHeight="1" x14ac:dyDescent="0.2">
      <c r="A237" s="25"/>
      <c r="B237" s="28" t="s">
        <v>13</v>
      </c>
      <c r="C237" s="37" t="s">
        <v>168</v>
      </c>
      <c r="D237" s="95">
        <v>1350</v>
      </c>
      <c r="E237" s="95">
        <v>2012</v>
      </c>
      <c r="F237" s="120"/>
      <c r="G237" s="39"/>
      <c r="H237" s="64">
        <v>53.7</v>
      </c>
      <c r="I237" s="64">
        <v>53.7</v>
      </c>
    </row>
    <row r="238" spans="1:12" s="15" customFormat="1" ht="15" customHeight="1" x14ac:dyDescent="0.2">
      <c r="A238" s="24" t="s">
        <v>171</v>
      </c>
      <c r="B238" s="28"/>
      <c r="C238" s="37"/>
      <c r="D238" s="95"/>
      <c r="E238" s="95"/>
      <c r="F238" s="120">
        <v>4</v>
      </c>
      <c r="G238" s="39">
        <v>4</v>
      </c>
      <c r="H238" s="65">
        <v>504.9</v>
      </c>
      <c r="I238" s="65">
        <v>504.9</v>
      </c>
    </row>
    <row r="239" spans="1:12" s="15" customFormat="1" ht="15" customHeight="1" x14ac:dyDescent="0.2">
      <c r="A239" s="25"/>
      <c r="B239" s="28" t="s">
        <v>31</v>
      </c>
      <c r="C239" s="37" t="s">
        <v>172</v>
      </c>
      <c r="D239" s="95">
        <v>500</v>
      </c>
      <c r="E239" s="95">
        <v>1994</v>
      </c>
      <c r="F239" s="129"/>
      <c r="G239" s="37"/>
      <c r="H239" s="64">
        <v>140.19999999999999</v>
      </c>
      <c r="I239" s="64">
        <v>140.19999999999999</v>
      </c>
    </row>
    <row r="240" spans="1:12" s="15" customFormat="1" ht="15" customHeight="1" x14ac:dyDescent="0.2">
      <c r="A240" s="25"/>
      <c r="B240" s="28" t="s">
        <v>25</v>
      </c>
      <c r="C240" s="37" t="s">
        <v>173</v>
      </c>
      <c r="D240" s="95">
        <v>800</v>
      </c>
      <c r="E240" s="95">
        <v>1996</v>
      </c>
      <c r="F240" s="129"/>
      <c r="G240" s="37"/>
      <c r="H240" s="64">
        <v>124.5</v>
      </c>
      <c r="I240" s="64">
        <v>124.5</v>
      </c>
    </row>
    <row r="241" spans="1:9" s="15" customFormat="1" ht="15" customHeight="1" x14ac:dyDescent="0.2">
      <c r="A241" s="25"/>
      <c r="B241" s="28" t="s">
        <v>72</v>
      </c>
      <c r="C241" s="37" t="s">
        <v>174</v>
      </c>
      <c r="D241" s="95">
        <v>90</v>
      </c>
      <c r="E241" s="95">
        <v>1996</v>
      </c>
      <c r="F241" s="129"/>
      <c r="G241" s="37"/>
      <c r="H241" s="64">
        <v>190.8</v>
      </c>
      <c r="I241" s="64">
        <v>190.8</v>
      </c>
    </row>
    <row r="242" spans="1:9" s="15" customFormat="1" ht="15" customHeight="1" x14ac:dyDescent="0.2">
      <c r="A242" s="25"/>
      <c r="B242" s="28" t="s">
        <v>50</v>
      </c>
      <c r="C242" s="37" t="s">
        <v>175</v>
      </c>
      <c r="D242" s="95">
        <v>600</v>
      </c>
      <c r="E242" s="95">
        <v>1996</v>
      </c>
      <c r="F242" s="120"/>
      <c r="G242" s="39"/>
      <c r="H242" s="64">
        <v>49.4</v>
      </c>
      <c r="I242" s="64">
        <v>49.4</v>
      </c>
    </row>
    <row r="243" spans="1:9" s="15" customFormat="1" ht="15" customHeight="1" x14ac:dyDescent="0.2">
      <c r="A243" s="24" t="s">
        <v>176</v>
      </c>
      <c r="B243" s="28"/>
      <c r="C243" s="37"/>
      <c r="D243" s="95"/>
      <c r="E243" s="95"/>
      <c r="F243" s="120">
        <v>1</v>
      </c>
      <c r="G243" s="39">
        <v>1</v>
      </c>
      <c r="H243" s="65">
        <v>101</v>
      </c>
      <c r="I243" s="65">
        <v>101</v>
      </c>
    </row>
    <row r="244" spans="1:9" s="15" customFormat="1" ht="15" customHeight="1" x14ac:dyDescent="0.2">
      <c r="A244" s="25"/>
      <c r="B244" s="28" t="s">
        <v>82</v>
      </c>
      <c r="C244" s="37" t="s">
        <v>177</v>
      </c>
      <c r="D244" s="95">
        <v>950</v>
      </c>
      <c r="E244" s="95">
        <v>1997</v>
      </c>
      <c r="F244" s="120"/>
      <c r="G244" s="39"/>
      <c r="H244" s="64">
        <v>101</v>
      </c>
      <c r="I244" s="64">
        <v>101</v>
      </c>
    </row>
    <row r="245" spans="1:9" s="15" customFormat="1" ht="15" customHeight="1" x14ac:dyDescent="0.2">
      <c r="A245" s="24" t="s">
        <v>178</v>
      </c>
      <c r="B245" s="28"/>
      <c r="C245" s="37"/>
      <c r="D245" s="95"/>
      <c r="E245" s="95"/>
      <c r="F245" s="120">
        <v>2</v>
      </c>
      <c r="G245" s="39">
        <v>2</v>
      </c>
      <c r="H245" s="65">
        <v>337</v>
      </c>
      <c r="I245" s="65">
        <v>337</v>
      </c>
    </row>
    <row r="246" spans="1:9" ht="15" customHeight="1" x14ac:dyDescent="0.15">
      <c r="A246" s="25"/>
      <c r="B246" s="28" t="s">
        <v>15</v>
      </c>
      <c r="C246" s="37" t="s">
        <v>179</v>
      </c>
      <c r="D246" s="95">
        <v>1325</v>
      </c>
      <c r="E246" s="95">
        <v>1995</v>
      </c>
      <c r="F246" s="129"/>
      <c r="G246" s="37"/>
      <c r="H246" s="64">
        <v>92.5</v>
      </c>
      <c r="I246" s="64">
        <v>92.5</v>
      </c>
    </row>
    <row r="247" spans="1:9" ht="15" customHeight="1" x14ac:dyDescent="0.15">
      <c r="A247" s="25"/>
      <c r="B247" s="28" t="s">
        <v>56</v>
      </c>
      <c r="C247" s="37" t="s">
        <v>180</v>
      </c>
      <c r="D247" s="95">
        <v>1700</v>
      </c>
      <c r="E247" s="95">
        <v>2000</v>
      </c>
      <c r="F247" s="120"/>
      <c r="G247" s="39"/>
      <c r="H247" s="64">
        <v>244.5</v>
      </c>
      <c r="I247" s="64">
        <v>244.5</v>
      </c>
    </row>
    <row r="248" spans="1:9" ht="15" customHeight="1" x14ac:dyDescent="0.15">
      <c r="A248" s="24" t="s">
        <v>301</v>
      </c>
      <c r="B248" s="9"/>
      <c r="C248" s="81"/>
      <c r="D248" s="99"/>
      <c r="E248" s="102"/>
      <c r="F248" s="124"/>
      <c r="G248" s="33">
        <v>1</v>
      </c>
      <c r="H248" s="66"/>
      <c r="I248" s="66">
        <v>98.3</v>
      </c>
    </row>
    <row r="249" spans="1:9" ht="15" customHeight="1" x14ac:dyDescent="0.15">
      <c r="A249" s="24"/>
      <c r="B249" s="28" t="s">
        <v>99</v>
      </c>
      <c r="C249" s="81" t="s">
        <v>254</v>
      </c>
      <c r="D249" s="99">
        <v>1320</v>
      </c>
      <c r="E249" s="102">
        <v>2013</v>
      </c>
      <c r="F249" s="124"/>
      <c r="G249" s="33"/>
      <c r="H249" s="61"/>
      <c r="I249" s="61">
        <v>98.3</v>
      </c>
    </row>
    <row r="250" spans="1:9" ht="15" customHeight="1" x14ac:dyDescent="0.15">
      <c r="A250" s="24" t="s">
        <v>268</v>
      </c>
      <c r="B250" s="28"/>
      <c r="C250" s="10"/>
      <c r="D250" s="92"/>
      <c r="E250" s="92"/>
      <c r="F250" s="124">
        <v>1</v>
      </c>
      <c r="G250" s="33">
        <v>2</v>
      </c>
      <c r="H250" s="66">
        <v>192.3</v>
      </c>
      <c r="I250" s="66">
        <f>SUM(I251:I252)</f>
        <v>277.5</v>
      </c>
    </row>
    <row r="251" spans="1:9" ht="15" customHeight="1" x14ac:dyDescent="0.15">
      <c r="A251" s="25"/>
      <c r="B251" s="28" t="s">
        <v>72</v>
      </c>
      <c r="C251" s="37" t="s">
        <v>181</v>
      </c>
      <c r="D251" s="95">
        <v>750</v>
      </c>
      <c r="E251" s="95">
        <v>2010</v>
      </c>
      <c r="F251" s="120"/>
      <c r="G251" s="39"/>
      <c r="H251" s="64">
        <v>192.3</v>
      </c>
      <c r="I251" s="64">
        <v>192.3</v>
      </c>
    </row>
    <row r="252" spans="1:9" ht="15" customHeight="1" x14ac:dyDescent="0.15">
      <c r="A252" s="25"/>
      <c r="B252" s="28" t="s">
        <v>249</v>
      </c>
      <c r="C252" s="37" t="s">
        <v>251</v>
      </c>
      <c r="D252" s="95">
        <v>1100</v>
      </c>
      <c r="E252" s="95">
        <v>2013</v>
      </c>
      <c r="F252" s="120"/>
      <c r="G252" s="39"/>
      <c r="H252" s="64"/>
      <c r="I252" s="64">
        <v>85.2</v>
      </c>
    </row>
    <row r="253" spans="1:9" ht="15" customHeight="1" x14ac:dyDescent="0.15">
      <c r="A253" s="24" t="s">
        <v>182</v>
      </c>
      <c r="B253" s="28"/>
      <c r="C253" s="37"/>
      <c r="D253" s="95"/>
      <c r="E253" s="95"/>
      <c r="F253" s="120">
        <v>1</v>
      </c>
      <c r="G253" s="39">
        <v>1</v>
      </c>
      <c r="H253" s="65">
        <v>463.5</v>
      </c>
      <c r="I253" s="65">
        <v>463.5</v>
      </c>
    </row>
    <row r="254" spans="1:9" ht="25.5" customHeight="1" x14ac:dyDescent="0.15">
      <c r="A254" s="25"/>
      <c r="B254" s="28" t="s">
        <v>52</v>
      </c>
      <c r="C254" s="37" t="s">
        <v>183</v>
      </c>
      <c r="D254" s="95">
        <v>400</v>
      </c>
      <c r="E254" s="95">
        <v>2006</v>
      </c>
      <c r="F254" s="120"/>
      <c r="G254" s="39"/>
      <c r="H254" s="64">
        <v>463.5</v>
      </c>
      <c r="I254" s="64">
        <v>463.5</v>
      </c>
    </row>
    <row r="255" spans="1:9" ht="21.75" customHeight="1" x14ac:dyDescent="0.15">
      <c r="A255" s="24" t="s">
        <v>302</v>
      </c>
      <c r="B255" s="28"/>
      <c r="C255" s="37"/>
      <c r="D255" s="95"/>
      <c r="E255" s="95"/>
      <c r="F255" s="120"/>
      <c r="G255" s="39">
        <v>1</v>
      </c>
      <c r="H255" s="65"/>
      <c r="I255" s="65">
        <v>45.1</v>
      </c>
    </row>
    <row r="256" spans="1:9" ht="15" customHeight="1" x14ac:dyDescent="0.15">
      <c r="A256" s="25"/>
      <c r="B256" s="28" t="s">
        <v>82</v>
      </c>
      <c r="C256" s="37" t="s">
        <v>177</v>
      </c>
      <c r="D256" s="95">
        <v>1050</v>
      </c>
      <c r="E256" s="95">
        <v>2013</v>
      </c>
      <c r="F256" s="120"/>
      <c r="G256" s="39"/>
      <c r="H256" s="64"/>
      <c r="I256" s="64">
        <v>45.1</v>
      </c>
    </row>
    <row r="257" spans="1:9" ht="21.75" customHeight="1" x14ac:dyDescent="0.15">
      <c r="A257" s="24" t="s">
        <v>303</v>
      </c>
      <c r="B257" s="28"/>
      <c r="C257" s="37"/>
      <c r="D257" s="95"/>
      <c r="E257" s="95"/>
      <c r="F257" s="120">
        <v>1</v>
      </c>
      <c r="G257" s="39">
        <v>1</v>
      </c>
      <c r="H257" s="65">
        <v>199</v>
      </c>
      <c r="I257" s="65">
        <v>199</v>
      </c>
    </row>
    <row r="258" spans="1:9" ht="15" customHeight="1" x14ac:dyDescent="0.15">
      <c r="A258" s="25"/>
      <c r="B258" s="28" t="s">
        <v>82</v>
      </c>
      <c r="C258" s="10" t="s">
        <v>252</v>
      </c>
      <c r="D258" s="92">
        <v>1500</v>
      </c>
      <c r="E258" s="92">
        <v>2006</v>
      </c>
      <c r="F258" s="124"/>
      <c r="G258" s="33"/>
      <c r="H258" s="61">
        <v>199</v>
      </c>
      <c r="I258" s="61">
        <v>199</v>
      </c>
    </row>
    <row r="259" spans="1:9" ht="15" customHeight="1" x14ac:dyDescent="0.15">
      <c r="A259" s="24" t="s">
        <v>186</v>
      </c>
      <c r="B259" s="87"/>
      <c r="C259" s="84"/>
      <c r="D259" s="97"/>
      <c r="E259" s="105"/>
      <c r="F259" s="120">
        <v>2</v>
      </c>
      <c r="G259" s="39">
        <v>2</v>
      </c>
      <c r="H259" s="65">
        <v>387.4</v>
      </c>
      <c r="I259" s="65">
        <v>387.4</v>
      </c>
    </row>
    <row r="260" spans="1:9" ht="15" customHeight="1" x14ac:dyDescent="0.15">
      <c r="A260" s="24"/>
      <c r="B260" s="28" t="s">
        <v>29</v>
      </c>
      <c r="C260" s="84" t="s">
        <v>184</v>
      </c>
      <c r="D260" s="84">
        <v>1000</v>
      </c>
      <c r="E260" s="102">
        <v>2006</v>
      </c>
      <c r="F260" s="120"/>
      <c r="G260" s="39"/>
      <c r="H260" s="64">
        <v>257.8</v>
      </c>
      <c r="I260" s="64">
        <v>257.8</v>
      </c>
    </row>
    <row r="261" spans="1:9" ht="15" customHeight="1" x14ac:dyDescent="0.15">
      <c r="A261" s="24"/>
      <c r="B261" s="87"/>
      <c r="C261" s="84" t="s">
        <v>185</v>
      </c>
      <c r="D261" s="97">
        <v>1160</v>
      </c>
      <c r="E261" s="104">
        <v>2006</v>
      </c>
      <c r="F261" s="120"/>
      <c r="G261" s="39"/>
      <c r="H261" s="64">
        <v>129.6</v>
      </c>
      <c r="I261" s="64">
        <v>129.6</v>
      </c>
    </row>
    <row r="262" spans="1:9" ht="15" customHeight="1" x14ac:dyDescent="0.15">
      <c r="A262" s="24" t="s">
        <v>187</v>
      </c>
      <c r="B262" s="87"/>
      <c r="C262" s="81"/>
      <c r="D262" s="99"/>
      <c r="E262" s="102"/>
      <c r="F262" s="124">
        <v>1</v>
      </c>
      <c r="G262" s="33">
        <v>2</v>
      </c>
      <c r="H262" s="66">
        <v>50.5</v>
      </c>
      <c r="I262" s="66">
        <v>85.4</v>
      </c>
    </row>
    <row r="263" spans="1:9" ht="15" customHeight="1" x14ac:dyDescent="0.15">
      <c r="A263" s="24"/>
      <c r="B263" s="28" t="s">
        <v>29</v>
      </c>
      <c r="C263" s="84" t="s">
        <v>188</v>
      </c>
      <c r="D263" s="97">
        <v>1660</v>
      </c>
      <c r="E263" s="104">
        <v>2006</v>
      </c>
      <c r="F263" s="120"/>
      <c r="G263" s="39"/>
      <c r="H263" s="64">
        <v>50.5</v>
      </c>
      <c r="I263" s="64">
        <v>50.5</v>
      </c>
    </row>
    <row r="264" spans="1:9" ht="15" customHeight="1" x14ac:dyDescent="0.15">
      <c r="A264" s="24"/>
      <c r="B264" s="28" t="s">
        <v>249</v>
      </c>
      <c r="C264" s="84" t="s">
        <v>253</v>
      </c>
      <c r="D264" s="97">
        <v>1470</v>
      </c>
      <c r="E264" s="104">
        <v>2013</v>
      </c>
      <c r="F264" s="120"/>
      <c r="G264" s="39"/>
      <c r="H264" s="64"/>
      <c r="I264" s="64">
        <v>34.9</v>
      </c>
    </row>
    <row r="265" spans="1:9" ht="15" customHeight="1" x14ac:dyDescent="0.15">
      <c r="A265" s="1" t="s">
        <v>240</v>
      </c>
      <c r="B265" s="1"/>
      <c r="D265" s="3"/>
      <c r="E265" s="4"/>
      <c r="H265" s="51"/>
      <c r="I265" s="51"/>
    </row>
    <row r="266" spans="1:9" ht="15" customHeight="1" thickBot="1" x14ac:dyDescent="0.2">
      <c r="A266" s="6" t="s">
        <v>241</v>
      </c>
      <c r="B266" s="1"/>
      <c r="C266" s="22"/>
      <c r="D266" s="4"/>
      <c r="E266" s="4"/>
      <c r="F266" s="122"/>
      <c r="G266" s="5"/>
      <c r="H266" s="51"/>
      <c r="I266" s="51"/>
    </row>
    <row r="267" spans="1:9" ht="20.25" customHeight="1" thickBot="1" x14ac:dyDescent="0.2">
      <c r="A267" s="20"/>
      <c r="B267" s="69" t="s">
        <v>1</v>
      </c>
      <c r="C267" s="109" t="s">
        <v>4</v>
      </c>
      <c r="D267" s="70" t="s">
        <v>6</v>
      </c>
      <c r="E267" s="70" t="s">
        <v>5</v>
      </c>
      <c r="F267" s="134" t="s">
        <v>236</v>
      </c>
      <c r="G267" s="134"/>
      <c r="H267" s="133" t="s">
        <v>237</v>
      </c>
      <c r="I267" s="133"/>
    </row>
    <row r="268" spans="1:9" ht="21.75" thickBot="1" x14ac:dyDescent="0.2">
      <c r="A268" s="48"/>
      <c r="B268" s="71" t="s">
        <v>231</v>
      </c>
      <c r="C268" s="47" t="s">
        <v>232</v>
      </c>
      <c r="D268" s="46" t="s">
        <v>7</v>
      </c>
      <c r="E268" s="46" t="s">
        <v>233</v>
      </c>
      <c r="F268" s="107">
        <v>2012</v>
      </c>
      <c r="G268" s="107">
        <v>2013</v>
      </c>
      <c r="H268" s="108">
        <v>2012</v>
      </c>
      <c r="I268" s="108">
        <v>2013</v>
      </c>
    </row>
    <row r="269" spans="1:9" ht="15" customHeight="1" x14ac:dyDescent="0.15">
      <c r="A269" s="24" t="s">
        <v>304</v>
      </c>
      <c r="B269" s="28"/>
      <c r="C269" s="84"/>
      <c r="D269" s="97"/>
      <c r="E269" s="105"/>
      <c r="F269" s="124"/>
      <c r="G269" s="39">
        <v>2</v>
      </c>
      <c r="H269" s="65"/>
      <c r="I269" s="65">
        <v>181.7</v>
      </c>
    </row>
    <row r="270" spans="1:9" ht="15" customHeight="1" x14ac:dyDescent="0.15">
      <c r="A270" s="24"/>
      <c r="B270" s="28" t="s">
        <v>99</v>
      </c>
      <c r="C270" s="84" t="s">
        <v>254</v>
      </c>
      <c r="D270" s="84">
        <v>900</v>
      </c>
      <c r="E270" s="106">
        <v>2013</v>
      </c>
      <c r="G270" s="39"/>
      <c r="H270" s="64"/>
      <c r="I270" s="64">
        <v>74.7</v>
      </c>
    </row>
    <row r="271" spans="1:9" ht="15" customHeight="1" x14ac:dyDescent="0.15">
      <c r="A271" s="24"/>
      <c r="B271" s="28" t="s">
        <v>249</v>
      </c>
      <c r="C271" s="84" t="s">
        <v>255</v>
      </c>
      <c r="D271" s="97">
        <v>650</v>
      </c>
      <c r="E271" s="104">
        <v>2013</v>
      </c>
      <c r="F271" s="120"/>
      <c r="G271" s="39"/>
      <c r="H271" s="64"/>
      <c r="I271" s="64">
        <v>107</v>
      </c>
    </row>
    <row r="272" spans="1:9" ht="15" customHeight="1" x14ac:dyDescent="0.15">
      <c r="A272" s="24" t="s">
        <v>305</v>
      </c>
      <c r="B272" s="28"/>
      <c r="C272" s="84"/>
      <c r="D272" s="97"/>
      <c r="E272" s="105"/>
      <c r="F272" s="124">
        <v>2</v>
      </c>
      <c r="G272" s="39">
        <v>2</v>
      </c>
      <c r="H272" s="65">
        <v>167</v>
      </c>
      <c r="I272" s="65">
        <f>SUM(I273:I274)</f>
        <v>545.79999999999995</v>
      </c>
    </row>
    <row r="273" spans="1:9" ht="15" customHeight="1" x14ac:dyDescent="0.15">
      <c r="A273" s="24"/>
      <c r="B273" s="28" t="s">
        <v>13</v>
      </c>
      <c r="C273" s="84" t="s">
        <v>51</v>
      </c>
      <c r="D273" s="84">
        <v>1300</v>
      </c>
      <c r="E273" s="106">
        <v>1997</v>
      </c>
      <c r="G273" s="39"/>
      <c r="H273" s="64">
        <v>18.5</v>
      </c>
      <c r="I273" s="64">
        <v>398.6</v>
      </c>
    </row>
    <row r="274" spans="1:9" ht="15" customHeight="1" x14ac:dyDescent="0.15">
      <c r="A274" s="24"/>
      <c r="B274" s="28" t="s">
        <v>41</v>
      </c>
      <c r="C274" s="84" t="s">
        <v>189</v>
      </c>
      <c r="D274" s="97">
        <v>1350</v>
      </c>
      <c r="E274" s="104">
        <v>2010</v>
      </c>
      <c r="F274" s="120"/>
      <c r="G274" s="39"/>
      <c r="H274" s="64">
        <v>148.5</v>
      </c>
      <c r="I274" s="64">
        <v>147.19999999999999</v>
      </c>
    </row>
    <row r="275" spans="1:9" ht="15" customHeight="1" x14ac:dyDescent="0.15">
      <c r="A275" s="24" t="s">
        <v>192</v>
      </c>
      <c r="B275" s="28"/>
      <c r="C275" s="84"/>
      <c r="D275" s="97"/>
      <c r="E275" s="104"/>
      <c r="F275" s="120">
        <v>3</v>
      </c>
      <c r="G275" s="39">
        <v>3</v>
      </c>
      <c r="H275" s="65">
        <v>154.9</v>
      </c>
      <c r="I275" s="65">
        <f>SUM(I276:I278)</f>
        <v>152.5</v>
      </c>
    </row>
    <row r="276" spans="1:9" ht="15" customHeight="1" x14ac:dyDescent="0.15">
      <c r="A276" s="24"/>
      <c r="B276" s="28" t="s">
        <v>41</v>
      </c>
      <c r="C276" s="84" t="s">
        <v>193</v>
      </c>
      <c r="D276" s="97">
        <v>90</v>
      </c>
      <c r="E276" s="104">
        <v>1996</v>
      </c>
      <c r="F276" s="129"/>
      <c r="G276" s="37"/>
      <c r="H276" s="64">
        <v>108.4</v>
      </c>
      <c r="I276" s="64">
        <v>108.4</v>
      </c>
    </row>
    <row r="277" spans="1:9" ht="15" customHeight="1" x14ac:dyDescent="0.15">
      <c r="A277" s="24"/>
      <c r="B277" s="28" t="s">
        <v>15</v>
      </c>
      <c r="C277" s="84" t="s">
        <v>55</v>
      </c>
      <c r="D277" s="97">
        <v>350</v>
      </c>
      <c r="E277" s="104">
        <v>1997</v>
      </c>
      <c r="F277" s="129"/>
      <c r="G277" s="37"/>
      <c r="H277" s="64">
        <v>37</v>
      </c>
      <c r="I277" s="64">
        <v>37</v>
      </c>
    </row>
    <row r="278" spans="1:9" ht="15" customHeight="1" x14ac:dyDescent="0.15">
      <c r="A278" s="24"/>
      <c r="B278" s="28" t="s">
        <v>41</v>
      </c>
      <c r="C278" s="84" t="s">
        <v>194</v>
      </c>
      <c r="D278" s="97">
        <v>250</v>
      </c>
      <c r="E278" s="104">
        <v>2003</v>
      </c>
      <c r="F278" s="120"/>
      <c r="G278" s="39"/>
      <c r="H278" s="64">
        <v>9.5</v>
      </c>
      <c r="I278" s="64">
        <v>7.1</v>
      </c>
    </row>
    <row r="279" spans="1:9" ht="15" customHeight="1" x14ac:dyDescent="0.15">
      <c r="A279" s="24" t="s">
        <v>195</v>
      </c>
      <c r="B279" s="28"/>
      <c r="C279" s="84"/>
      <c r="D279" s="97"/>
      <c r="E279" s="104"/>
      <c r="F279" s="120">
        <v>6</v>
      </c>
      <c r="G279" s="39">
        <v>8</v>
      </c>
      <c r="H279" s="65">
        <v>701.2</v>
      </c>
      <c r="I279" s="65">
        <f>SUM(I280:I287)</f>
        <v>915.90000000000009</v>
      </c>
    </row>
    <row r="280" spans="1:9" ht="15" customHeight="1" x14ac:dyDescent="0.15">
      <c r="A280" s="24"/>
      <c r="B280" s="28" t="s">
        <v>16</v>
      </c>
      <c r="C280" s="84" t="s">
        <v>196</v>
      </c>
      <c r="D280" s="97">
        <v>280</v>
      </c>
      <c r="E280" s="104">
        <v>1996</v>
      </c>
      <c r="F280" s="129"/>
      <c r="G280" s="37"/>
      <c r="H280" s="64">
        <v>136</v>
      </c>
      <c r="I280" s="64">
        <v>136</v>
      </c>
    </row>
    <row r="281" spans="1:9" ht="15" customHeight="1" x14ac:dyDescent="0.15">
      <c r="A281" s="24"/>
      <c r="B281" s="28"/>
      <c r="C281" s="84" t="s">
        <v>197</v>
      </c>
      <c r="D281" s="97">
        <v>700</v>
      </c>
      <c r="E281" s="104">
        <v>1996</v>
      </c>
      <c r="F281" s="129"/>
      <c r="G281" s="37"/>
      <c r="H281" s="64">
        <v>109.9</v>
      </c>
      <c r="I281" s="64">
        <v>109.9</v>
      </c>
    </row>
    <row r="282" spans="1:9" ht="15" customHeight="1" x14ac:dyDescent="0.15">
      <c r="A282" s="24"/>
      <c r="B282" s="28" t="s">
        <v>72</v>
      </c>
      <c r="C282" s="84" t="s">
        <v>147</v>
      </c>
      <c r="D282" s="97">
        <v>615</v>
      </c>
      <c r="E282" s="104">
        <v>1996</v>
      </c>
      <c r="F282" s="129"/>
      <c r="G282" s="37"/>
      <c r="H282" s="64">
        <v>242.6</v>
      </c>
      <c r="I282" s="64">
        <v>242.6</v>
      </c>
    </row>
    <row r="283" spans="1:9" ht="15" customHeight="1" x14ac:dyDescent="0.15">
      <c r="A283" s="24"/>
      <c r="B283" s="28" t="s">
        <v>13</v>
      </c>
      <c r="C283" s="84" t="s">
        <v>198</v>
      </c>
      <c r="D283" s="97">
        <v>900</v>
      </c>
      <c r="E283" s="104">
        <v>1997</v>
      </c>
      <c r="F283" s="129"/>
      <c r="G283" s="37"/>
      <c r="H283" s="64">
        <v>79.2</v>
      </c>
      <c r="I283" s="64">
        <v>79.2</v>
      </c>
    </row>
    <row r="284" spans="1:9" ht="15" customHeight="1" x14ac:dyDescent="0.15">
      <c r="A284" s="24"/>
      <c r="B284" s="28" t="s">
        <v>56</v>
      </c>
      <c r="C284" s="84" t="s">
        <v>199</v>
      </c>
      <c r="D284" s="97">
        <v>1350</v>
      </c>
      <c r="E284" s="104">
        <v>1998</v>
      </c>
      <c r="F284" s="129"/>
      <c r="G284" s="37"/>
      <c r="H284" s="64">
        <v>75</v>
      </c>
      <c r="I284" s="64">
        <v>75</v>
      </c>
    </row>
    <row r="285" spans="1:9" ht="15" customHeight="1" x14ac:dyDescent="0.15">
      <c r="A285" s="24"/>
      <c r="B285" s="28" t="s">
        <v>59</v>
      </c>
      <c r="C285" s="84" t="s">
        <v>200</v>
      </c>
      <c r="D285" s="97">
        <v>1100</v>
      </c>
      <c r="E285" s="104">
        <v>2006</v>
      </c>
      <c r="F285" s="120"/>
      <c r="G285" s="39"/>
      <c r="H285" s="64">
        <v>58.5</v>
      </c>
      <c r="I285" s="64">
        <v>58.5</v>
      </c>
    </row>
    <row r="286" spans="1:9" ht="15" customHeight="1" x14ac:dyDescent="0.15">
      <c r="A286" s="24"/>
      <c r="B286" s="28" t="s">
        <v>99</v>
      </c>
      <c r="C286" s="84" t="s">
        <v>254</v>
      </c>
      <c r="D286" s="97">
        <v>1033</v>
      </c>
      <c r="E286" s="104">
        <v>2013</v>
      </c>
      <c r="F286" s="120"/>
      <c r="G286" s="39"/>
      <c r="H286" s="64"/>
      <c r="I286" s="64">
        <v>85.9</v>
      </c>
    </row>
    <row r="287" spans="1:9" ht="15" customHeight="1" x14ac:dyDescent="0.15">
      <c r="A287" s="24"/>
      <c r="B287" s="28" t="s">
        <v>31</v>
      </c>
      <c r="C287" s="84" t="s">
        <v>256</v>
      </c>
      <c r="D287" s="97">
        <v>300</v>
      </c>
      <c r="E287" s="104">
        <v>2013</v>
      </c>
      <c r="F287" s="120"/>
      <c r="G287" s="39"/>
      <c r="H287" s="64"/>
      <c r="I287" s="64">
        <v>128.80000000000001</v>
      </c>
    </row>
    <row r="288" spans="1:9" ht="15" customHeight="1" x14ac:dyDescent="0.15">
      <c r="A288" s="24" t="s">
        <v>201</v>
      </c>
      <c r="B288" s="28"/>
      <c r="C288" s="84"/>
      <c r="D288" s="97"/>
      <c r="E288" s="104"/>
      <c r="F288" s="120">
        <v>3</v>
      </c>
      <c r="G288" s="39">
        <v>3</v>
      </c>
      <c r="H288" s="65">
        <v>102.6</v>
      </c>
      <c r="I288" s="65">
        <v>102.6</v>
      </c>
    </row>
    <row r="289" spans="1:9" ht="15" customHeight="1" x14ac:dyDescent="0.15">
      <c r="A289" s="24"/>
      <c r="B289" s="28" t="s">
        <v>72</v>
      </c>
      <c r="C289" s="84" t="s">
        <v>146</v>
      </c>
      <c r="D289" s="97">
        <v>525</v>
      </c>
      <c r="E289" s="104">
        <v>1996</v>
      </c>
      <c r="F289" s="129"/>
      <c r="G289" s="37"/>
      <c r="H289" s="64">
        <v>11.4</v>
      </c>
      <c r="I289" s="64">
        <v>11.4</v>
      </c>
    </row>
    <row r="290" spans="1:9" ht="15" customHeight="1" x14ac:dyDescent="0.15">
      <c r="A290" s="24"/>
      <c r="B290" s="28"/>
      <c r="C290" s="84" t="s">
        <v>202</v>
      </c>
      <c r="D290" s="97">
        <v>550</v>
      </c>
      <c r="E290" s="104">
        <v>1996</v>
      </c>
      <c r="F290" s="129"/>
      <c r="G290" s="37"/>
      <c r="H290" s="64">
        <v>22.2</v>
      </c>
      <c r="I290" s="64">
        <v>22.2</v>
      </c>
    </row>
    <row r="291" spans="1:9" ht="15" customHeight="1" x14ac:dyDescent="0.15">
      <c r="A291" s="24"/>
      <c r="B291" s="28" t="s">
        <v>72</v>
      </c>
      <c r="C291" s="84" t="s">
        <v>202</v>
      </c>
      <c r="D291" s="97">
        <v>550</v>
      </c>
      <c r="E291" s="104">
        <v>1998</v>
      </c>
      <c r="F291" s="120"/>
      <c r="G291" s="39"/>
      <c r="H291" s="64">
        <v>69</v>
      </c>
      <c r="I291" s="64">
        <v>69</v>
      </c>
    </row>
    <row r="292" spans="1:9" ht="15" customHeight="1" x14ac:dyDescent="0.15">
      <c r="A292" s="24" t="s">
        <v>269</v>
      </c>
      <c r="B292" s="28"/>
      <c r="C292" s="84"/>
      <c r="D292" s="97"/>
      <c r="E292" s="104"/>
      <c r="F292" s="120">
        <v>2</v>
      </c>
      <c r="G292" s="39">
        <v>3</v>
      </c>
      <c r="H292" s="65">
        <v>180</v>
      </c>
      <c r="I292" s="65">
        <f>SUM(I293:I295)</f>
        <v>389.3</v>
      </c>
    </row>
    <row r="293" spans="1:9" ht="15" customHeight="1" x14ac:dyDescent="0.15">
      <c r="A293" s="24"/>
      <c r="B293" s="28" t="s">
        <v>16</v>
      </c>
      <c r="C293" s="84" t="s">
        <v>196</v>
      </c>
      <c r="D293" s="97">
        <v>220</v>
      </c>
      <c r="E293" s="104">
        <v>1996</v>
      </c>
      <c r="F293" s="120"/>
      <c r="G293" s="39"/>
      <c r="H293" s="64">
        <v>180</v>
      </c>
      <c r="I293" s="64">
        <v>180</v>
      </c>
    </row>
    <row r="294" spans="1:9" ht="15" customHeight="1" x14ac:dyDescent="0.15">
      <c r="A294" s="24"/>
      <c r="B294" s="28" t="s">
        <v>52</v>
      </c>
      <c r="C294" s="84" t="s">
        <v>257</v>
      </c>
      <c r="D294" s="97">
        <v>900</v>
      </c>
      <c r="E294" s="104">
        <v>1997</v>
      </c>
      <c r="F294" s="120"/>
      <c r="G294" s="39"/>
      <c r="H294" s="64">
        <v>135.5</v>
      </c>
      <c r="I294" s="64">
        <v>135.5</v>
      </c>
    </row>
    <row r="295" spans="1:9" ht="15" customHeight="1" x14ac:dyDescent="0.15">
      <c r="A295" s="24"/>
      <c r="B295" s="28" t="s">
        <v>31</v>
      </c>
      <c r="C295" s="84" t="s">
        <v>256</v>
      </c>
      <c r="D295" s="97">
        <v>100</v>
      </c>
      <c r="E295" s="104">
        <v>2013</v>
      </c>
      <c r="F295" s="120"/>
      <c r="G295" s="39"/>
      <c r="H295" s="64"/>
      <c r="I295" s="64">
        <v>73.8</v>
      </c>
    </row>
    <row r="296" spans="1:9" ht="15" customHeight="1" x14ac:dyDescent="0.15">
      <c r="A296" s="24" t="s">
        <v>259</v>
      </c>
      <c r="B296" s="28"/>
      <c r="C296" s="84"/>
      <c r="D296" s="97"/>
      <c r="E296" s="104"/>
      <c r="F296" s="120"/>
      <c r="G296" s="39">
        <v>1</v>
      </c>
      <c r="H296" s="65"/>
      <c r="I296" s="65">
        <v>25.2</v>
      </c>
    </row>
    <row r="297" spans="1:9" ht="15" customHeight="1" x14ac:dyDescent="0.15">
      <c r="A297" s="24"/>
      <c r="B297" s="28"/>
      <c r="C297" s="84" t="s">
        <v>258</v>
      </c>
      <c r="D297" s="97">
        <v>1300</v>
      </c>
      <c r="E297" s="104">
        <v>2013</v>
      </c>
      <c r="F297" s="120"/>
      <c r="G297" s="39"/>
      <c r="H297" s="64"/>
      <c r="I297" s="64">
        <v>25.2</v>
      </c>
    </row>
    <row r="298" spans="1:9" ht="15" customHeight="1" x14ac:dyDescent="0.15">
      <c r="A298" s="24" t="s">
        <v>203</v>
      </c>
      <c r="B298" s="28"/>
      <c r="C298" s="81"/>
      <c r="D298" s="99"/>
      <c r="E298" s="102"/>
      <c r="F298" s="124">
        <v>1</v>
      </c>
      <c r="G298" s="33">
        <v>1</v>
      </c>
      <c r="H298" s="66">
        <v>99.8</v>
      </c>
      <c r="I298" s="66">
        <v>99.8</v>
      </c>
    </row>
    <row r="299" spans="1:9" ht="15" customHeight="1" x14ac:dyDescent="0.15">
      <c r="A299" s="24"/>
      <c r="B299" s="28" t="s">
        <v>72</v>
      </c>
      <c r="C299" s="84" t="s">
        <v>204</v>
      </c>
      <c r="D299" s="97">
        <v>20</v>
      </c>
      <c r="E299" s="104">
        <v>1996</v>
      </c>
      <c r="F299" s="120"/>
      <c r="G299" s="39"/>
      <c r="H299" s="64">
        <v>99.8</v>
      </c>
      <c r="I299" s="64">
        <v>99.8</v>
      </c>
    </row>
    <row r="300" spans="1:9" ht="15" customHeight="1" x14ac:dyDescent="0.15">
      <c r="A300" s="24" t="s">
        <v>205</v>
      </c>
      <c r="B300" s="28"/>
      <c r="C300" s="84"/>
      <c r="D300" s="97"/>
      <c r="E300" s="104"/>
      <c r="F300" s="120">
        <v>2</v>
      </c>
      <c r="G300" s="39">
        <v>2</v>
      </c>
      <c r="H300" s="65">
        <v>1278.2</v>
      </c>
      <c r="I300" s="65">
        <v>1278.2</v>
      </c>
    </row>
    <row r="301" spans="1:9" ht="15" customHeight="1" x14ac:dyDescent="0.15">
      <c r="A301" s="24"/>
      <c r="B301" s="28" t="s">
        <v>56</v>
      </c>
      <c r="C301" s="84" t="s">
        <v>180</v>
      </c>
      <c r="D301" s="97">
        <v>1700</v>
      </c>
      <c r="E301" s="104">
        <v>1998</v>
      </c>
      <c r="F301" s="129"/>
      <c r="G301" s="37"/>
      <c r="H301" s="64">
        <v>112</v>
      </c>
      <c r="I301" s="64">
        <v>112</v>
      </c>
    </row>
    <row r="302" spans="1:9" ht="15" customHeight="1" x14ac:dyDescent="0.15">
      <c r="A302" s="24"/>
      <c r="B302" s="28" t="s">
        <v>27</v>
      </c>
      <c r="C302" s="84" t="s">
        <v>206</v>
      </c>
      <c r="D302" s="97">
        <v>1100</v>
      </c>
      <c r="E302" s="104">
        <v>2006</v>
      </c>
      <c r="F302" s="120"/>
      <c r="G302" s="39"/>
      <c r="H302" s="64">
        <v>1166.2</v>
      </c>
      <c r="I302" s="64">
        <v>1166.2</v>
      </c>
    </row>
    <row r="303" spans="1:9" ht="25.5" customHeight="1" x14ac:dyDescent="0.15">
      <c r="A303" s="24" t="s">
        <v>207</v>
      </c>
      <c r="B303" s="28"/>
      <c r="C303" s="84"/>
      <c r="D303" s="97"/>
      <c r="E303" s="104"/>
      <c r="F303" s="120">
        <v>1</v>
      </c>
      <c r="G303" s="39">
        <v>2</v>
      </c>
      <c r="H303" s="65">
        <v>108</v>
      </c>
      <c r="I303" s="65">
        <f>SUM(I304:I305)</f>
        <v>147.4</v>
      </c>
    </row>
    <row r="304" spans="1:9" ht="15.75" customHeight="1" x14ac:dyDescent="0.15">
      <c r="A304" s="24"/>
      <c r="B304" s="28" t="s">
        <v>72</v>
      </c>
      <c r="C304" s="84" t="s">
        <v>208</v>
      </c>
      <c r="D304" s="97">
        <v>1400</v>
      </c>
      <c r="E304" s="104">
        <v>1998</v>
      </c>
      <c r="F304" s="120"/>
      <c r="G304" s="39"/>
      <c r="H304" s="64">
        <v>108</v>
      </c>
      <c r="I304" s="64">
        <v>108</v>
      </c>
    </row>
    <row r="305" spans="1:9" ht="15" customHeight="1" x14ac:dyDescent="0.15">
      <c r="A305" s="24"/>
      <c r="B305" s="28" t="s">
        <v>249</v>
      </c>
      <c r="C305" s="84" t="s">
        <v>260</v>
      </c>
      <c r="D305" s="97">
        <v>1800</v>
      </c>
      <c r="E305" s="104">
        <v>2013</v>
      </c>
      <c r="F305" s="120"/>
      <c r="G305" s="39"/>
      <c r="H305" s="64"/>
      <c r="I305" s="64">
        <v>39.4</v>
      </c>
    </row>
    <row r="306" spans="1:9" ht="15" customHeight="1" x14ac:dyDescent="0.15">
      <c r="A306" s="24" t="s">
        <v>209</v>
      </c>
      <c r="B306" s="28"/>
      <c r="C306" s="84"/>
      <c r="D306" s="97"/>
      <c r="E306" s="104"/>
      <c r="F306" s="120">
        <v>2</v>
      </c>
      <c r="G306" s="39">
        <v>2</v>
      </c>
      <c r="H306" s="65">
        <v>104.6</v>
      </c>
      <c r="I306" s="65">
        <v>104.6</v>
      </c>
    </row>
    <row r="307" spans="1:9" ht="15" customHeight="1" x14ac:dyDescent="0.15">
      <c r="A307" s="24"/>
      <c r="B307" s="28" t="s">
        <v>72</v>
      </c>
      <c r="C307" s="84" t="s">
        <v>210</v>
      </c>
      <c r="D307" s="97">
        <v>620</v>
      </c>
      <c r="E307" s="104">
        <v>1999</v>
      </c>
      <c r="F307" s="129"/>
      <c r="G307" s="37"/>
      <c r="H307" s="64">
        <v>52</v>
      </c>
      <c r="I307" s="64">
        <v>52</v>
      </c>
    </row>
    <row r="308" spans="1:9" ht="15" customHeight="1" x14ac:dyDescent="0.15">
      <c r="A308" s="24"/>
      <c r="B308" s="28" t="s">
        <v>50</v>
      </c>
      <c r="C308" s="84" t="s">
        <v>211</v>
      </c>
      <c r="D308" s="97">
        <v>540</v>
      </c>
      <c r="E308" s="104">
        <v>2010</v>
      </c>
      <c r="F308" s="120"/>
      <c r="G308" s="39"/>
      <c r="H308" s="64">
        <v>52.6</v>
      </c>
      <c r="I308" s="64">
        <v>52.6</v>
      </c>
    </row>
    <row r="309" spans="1:9" ht="15" customHeight="1" x14ac:dyDescent="0.15">
      <c r="A309" s="24" t="s">
        <v>306</v>
      </c>
      <c r="B309" s="28"/>
      <c r="C309" s="84"/>
      <c r="D309" s="97"/>
      <c r="E309" s="104"/>
      <c r="F309" s="120">
        <v>1</v>
      </c>
      <c r="G309" s="39">
        <v>1</v>
      </c>
      <c r="H309" s="65">
        <v>97.5</v>
      </c>
      <c r="I309" s="65">
        <v>97.5</v>
      </c>
    </row>
    <row r="310" spans="1:9" ht="15" customHeight="1" x14ac:dyDescent="0.15">
      <c r="A310" s="24"/>
      <c r="B310" s="28" t="s">
        <v>33</v>
      </c>
      <c r="C310" s="84" t="s">
        <v>212</v>
      </c>
      <c r="D310" s="97">
        <v>200</v>
      </c>
      <c r="E310" s="104">
        <v>2001</v>
      </c>
      <c r="F310" s="129"/>
      <c r="G310" s="37"/>
      <c r="H310" s="64">
        <v>97.5</v>
      </c>
      <c r="I310" s="64">
        <v>97.5</v>
      </c>
    </row>
    <row r="311" spans="1:9" ht="15" customHeight="1" x14ac:dyDescent="0.15">
      <c r="A311" s="24" t="s">
        <v>307</v>
      </c>
      <c r="B311" s="28"/>
      <c r="C311" s="84"/>
      <c r="D311" s="97"/>
      <c r="E311" s="104"/>
      <c r="F311" s="120">
        <v>1</v>
      </c>
      <c r="G311" s="39">
        <v>1</v>
      </c>
      <c r="H311" s="65">
        <v>13.7</v>
      </c>
      <c r="I311" s="65">
        <v>13.7</v>
      </c>
    </row>
    <row r="312" spans="1:9" ht="15" customHeight="1" x14ac:dyDescent="0.15">
      <c r="A312" s="24"/>
      <c r="B312" s="28" t="s">
        <v>162</v>
      </c>
      <c r="C312" s="84" t="s">
        <v>213</v>
      </c>
      <c r="D312" s="97">
        <v>1100</v>
      </c>
      <c r="E312" s="104">
        <v>2008</v>
      </c>
      <c r="F312" s="120"/>
      <c r="G312" s="39"/>
      <c r="H312" s="64">
        <v>13.7</v>
      </c>
      <c r="I312" s="64">
        <v>13.7</v>
      </c>
    </row>
    <row r="313" spans="1:9" ht="15" customHeight="1" x14ac:dyDescent="0.15">
      <c r="A313" s="24" t="s">
        <v>214</v>
      </c>
      <c r="B313" s="28"/>
      <c r="C313" s="84"/>
      <c r="D313" s="97"/>
      <c r="E313" s="104"/>
      <c r="F313" s="120">
        <v>2</v>
      </c>
      <c r="G313" s="39">
        <v>2</v>
      </c>
      <c r="H313" s="65">
        <v>4</v>
      </c>
      <c r="I313" s="65">
        <v>4</v>
      </c>
    </row>
    <row r="314" spans="1:9" ht="15" customHeight="1" x14ac:dyDescent="0.15">
      <c r="A314" s="24"/>
      <c r="B314" s="28" t="s">
        <v>33</v>
      </c>
      <c r="C314" s="84" t="s">
        <v>215</v>
      </c>
      <c r="D314" s="97">
        <v>600</v>
      </c>
      <c r="E314" s="104">
        <v>2002</v>
      </c>
      <c r="F314" s="120"/>
      <c r="G314" s="39"/>
      <c r="H314" s="64">
        <v>2</v>
      </c>
      <c r="I314" s="64">
        <v>2</v>
      </c>
    </row>
    <row r="315" spans="1:9" ht="15" customHeight="1" x14ac:dyDescent="0.15">
      <c r="A315" s="24"/>
      <c r="B315" s="28"/>
      <c r="C315" s="84" t="s">
        <v>216</v>
      </c>
      <c r="D315" s="97">
        <v>940</v>
      </c>
      <c r="E315" s="104">
        <v>2002</v>
      </c>
      <c r="F315" s="120"/>
      <c r="G315" s="39"/>
      <c r="H315" s="64">
        <v>2</v>
      </c>
      <c r="I315" s="64">
        <v>2</v>
      </c>
    </row>
    <row r="316" spans="1:9" ht="15" customHeight="1" x14ac:dyDescent="0.15">
      <c r="A316" s="24" t="s">
        <v>217</v>
      </c>
      <c r="B316" s="28"/>
      <c r="C316" s="84"/>
      <c r="D316" s="97"/>
      <c r="E316" s="104"/>
      <c r="F316" s="120">
        <v>2</v>
      </c>
      <c r="G316" s="39">
        <v>2</v>
      </c>
      <c r="H316" s="65">
        <v>17</v>
      </c>
      <c r="I316" s="65">
        <f>SUM(I317:I318)</f>
        <v>219.9</v>
      </c>
    </row>
    <row r="317" spans="1:9" ht="15" customHeight="1" x14ac:dyDescent="0.15">
      <c r="A317" s="24"/>
      <c r="B317" s="28" t="s">
        <v>41</v>
      </c>
      <c r="C317" s="84" t="s">
        <v>218</v>
      </c>
      <c r="D317" s="97">
        <v>50</v>
      </c>
      <c r="E317" s="104">
        <v>2005</v>
      </c>
      <c r="F317" s="129"/>
      <c r="G317" s="37"/>
      <c r="H317" s="64">
        <v>14</v>
      </c>
      <c r="I317" s="64">
        <v>216.9</v>
      </c>
    </row>
    <row r="318" spans="1:9" ht="15" customHeight="1" x14ac:dyDescent="0.15">
      <c r="A318" s="24"/>
      <c r="B318" s="28" t="s">
        <v>82</v>
      </c>
      <c r="C318" s="84" t="s">
        <v>219</v>
      </c>
      <c r="D318" s="97">
        <v>10</v>
      </c>
      <c r="E318" s="104">
        <v>2005</v>
      </c>
      <c r="F318" s="120"/>
      <c r="G318" s="39"/>
      <c r="H318" s="64">
        <v>3</v>
      </c>
      <c r="I318" s="64">
        <v>3</v>
      </c>
    </row>
    <row r="319" spans="1:9" ht="15" customHeight="1" x14ac:dyDescent="0.15">
      <c r="A319" s="24" t="s">
        <v>308</v>
      </c>
      <c r="B319" s="28"/>
      <c r="C319" s="84"/>
      <c r="D319" s="97"/>
      <c r="E319" s="104"/>
      <c r="F319" s="120">
        <v>1</v>
      </c>
      <c r="G319" s="39">
        <v>1</v>
      </c>
      <c r="H319" s="65">
        <v>400</v>
      </c>
      <c r="I319" s="65">
        <v>400</v>
      </c>
    </row>
    <row r="320" spans="1:9" ht="15" customHeight="1" x14ac:dyDescent="0.15">
      <c r="A320" s="24"/>
      <c r="B320" s="28" t="s">
        <v>15</v>
      </c>
      <c r="C320" s="84" t="s">
        <v>220</v>
      </c>
      <c r="D320" s="97">
        <v>1500</v>
      </c>
      <c r="E320" s="104">
        <v>2007</v>
      </c>
      <c r="F320" s="120"/>
      <c r="G320" s="39"/>
      <c r="H320" s="64">
        <v>400</v>
      </c>
      <c r="I320" s="64">
        <v>400</v>
      </c>
    </row>
    <row r="321" spans="1:9" ht="15" customHeight="1" x14ac:dyDescent="0.15">
      <c r="A321" s="24" t="s">
        <v>309</v>
      </c>
      <c r="B321" s="28"/>
      <c r="C321" s="81"/>
      <c r="D321" s="99"/>
      <c r="E321" s="102"/>
      <c r="F321" s="124">
        <v>1</v>
      </c>
      <c r="G321" s="33">
        <v>1</v>
      </c>
      <c r="H321" s="66">
        <v>86</v>
      </c>
      <c r="I321" s="66">
        <v>86</v>
      </c>
    </row>
    <row r="322" spans="1:9" ht="15" customHeight="1" x14ac:dyDescent="0.15">
      <c r="A322" s="24"/>
      <c r="B322" s="28" t="s">
        <v>52</v>
      </c>
      <c r="C322" s="84" t="s">
        <v>221</v>
      </c>
      <c r="D322" s="97">
        <v>140</v>
      </c>
      <c r="E322" s="104">
        <v>2007</v>
      </c>
      <c r="F322" s="120">
        <v>1</v>
      </c>
      <c r="G322" s="39">
        <v>1</v>
      </c>
      <c r="H322" s="64">
        <v>86</v>
      </c>
      <c r="I322" s="64">
        <v>86</v>
      </c>
    </row>
    <row r="323" spans="1:9" ht="15" customHeight="1" x14ac:dyDescent="0.15">
      <c r="A323" s="1" t="s">
        <v>240</v>
      </c>
      <c r="B323" s="1"/>
      <c r="D323" s="3"/>
      <c r="E323" s="4"/>
      <c r="H323" s="51"/>
      <c r="I323" s="51"/>
    </row>
    <row r="324" spans="1:9" ht="15" customHeight="1" thickBot="1" x14ac:dyDescent="0.2">
      <c r="A324" s="6" t="s">
        <v>241</v>
      </c>
      <c r="B324" s="1"/>
      <c r="C324" s="22"/>
      <c r="D324" s="4"/>
      <c r="E324" s="4"/>
      <c r="F324" s="122"/>
      <c r="G324" s="5"/>
      <c r="H324" s="51"/>
      <c r="I324" s="51"/>
    </row>
    <row r="325" spans="1:9" ht="22.5" customHeight="1" thickBot="1" x14ac:dyDescent="0.2">
      <c r="A325" s="20"/>
      <c r="B325" s="69" t="s">
        <v>1</v>
      </c>
      <c r="C325" s="109" t="s">
        <v>4</v>
      </c>
      <c r="D325" s="70" t="s">
        <v>6</v>
      </c>
      <c r="E325" s="70" t="s">
        <v>5</v>
      </c>
      <c r="F325" s="134" t="s">
        <v>236</v>
      </c>
      <c r="G325" s="134"/>
      <c r="H325" s="133" t="s">
        <v>237</v>
      </c>
      <c r="I325" s="133"/>
    </row>
    <row r="326" spans="1:9" ht="21.75" thickBot="1" x14ac:dyDescent="0.2">
      <c r="A326" s="48"/>
      <c r="B326" s="71" t="s">
        <v>231</v>
      </c>
      <c r="C326" s="47" t="s">
        <v>232</v>
      </c>
      <c r="D326" s="46" t="s">
        <v>7</v>
      </c>
      <c r="E326" s="46" t="s">
        <v>233</v>
      </c>
      <c r="F326" s="107">
        <v>2012</v>
      </c>
      <c r="G326" s="107">
        <v>2013</v>
      </c>
      <c r="H326" s="108">
        <v>2012</v>
      </c>
      <c r="I326" s="108">
        <v>2013</v>
      </c>
    </row>
    <row r="327" spans="1:9" ht="15" customHeight="1" x14ac:dyDescent="0.15">
      <c r="A327" s="24" t="s">
        <v>227</v>
      </c>
      <c r="B327" s="28"/>
      <c r="C327" s="84"/>
      <c r="D327" s="97"/>
      <c r="E327" s="104"/>
      <c r="F327" s="120">
        <v>4</v>
      </c>
      <c r="G327" s="39">
        <v>4</v>
      </c>
      <c r="H327" s="65">
        <v>453.3</v>
      </c>
      <c r="I327" s="65">
        <f>SUM(I328:I331)</f>
        <v>453.3</v>
      </c>
    </row>
    <row r="328" spans="1:9" ht="15" customHeight="1" x14ac:dyDescent="0.15">
      <c r="A328" s="24"/>
      <c r="B328" s="28" t="s">
        <v>72</v>
      </c>
      <c r="C328" s="84" t="s">
        <v>222</v>
      </c>
      <c r="D328" s="97">
        <v>1200</v>
      </c>
      <c r="E328" s="104">
        <v>2009</v>
      </c>
      <c r="F328" s="129"/>
      <c r="G328" s="37"/>
      <c r="H328" s="64">
        <v>109.3</v>
      </c>
      <c r="I328" s="64">
        <v>109.3</v>
      </c>
    </row>
    <row r="329" spans="1:9" ht="15" customHeight="1" x14ac:dyDescent="0.15">
      <c r="A329" s="24"/>
      <c r="B329" s="28"/>
      <c r="C329" s="84" t="s">
        <v>156</v>
      </c>
      <c r="D329" s="97">
        <v>850</v>
      </c>
      <c r="E329" s="104">
        <v>2009</v>
      </c>
      <c r="F329" s="129"/>
      <c r="G329" s="37"/>
      <c r="H329" s="64">
        <v>75</v>
      </c>
      <c r="I329" s="64">
        <v>75</v>
      </c>
    </row>
    <row r="330" spans="1:9" ht="15" customHeight="1" x14ac:dyDescent="0.15">
      <c r="A330" s="24"/>
      <c r="B330" s="28" t="s">
        <v>50</v>
      </c>
      <c r="C330" s="84" t="s">
        <v>223</v>
      </c>
      <c r="D330" s="97">
        <v>550</v>
      </c>
      <c r="E330" s="104">
        <v>2009</v>
      </c>
      <c r="F330" s="120"/>
      <c r="G330" s="39"/>
      <c r="H330" s="64">
        <v>195</v>
      </c>
      <c r="I330" s="64">
        <v>195</v>
      </c>
    </row>
    <row r="331" spans="1:9" ht="15" customHeight="1" x14ac:dyDescent="0.15">
      <c r="A331" s="24"/>
      <c r="B331" s="28"/>
      <c r="C331" s="84" t="s">
        <v>224</v>
      </c>
      <c r="D331" s="97">
        <v>300</v>
      </c>
      <c r="E331" s="104">
        <v>2009</v>
      </c>
      <c r="F331" s="120"/>
      <c r="G331" s="39"/>
      <c r="H331" s="64">
        <v>74</v>
      </c>
      <c r="I331" s="64">
        <v>74</v>
      </c>
    </row>
    <row r="332" spans="1:9" ht="15" customHeight="1" x14ac:dyDescent="0.15">
      <c r="A332" s="24" t="s">
        <v>225</v>
      </c>
      <c r="B332" s="28"/>
      <c r="C332" s="84"/>
      <c r="D332" s="97"/>
      <c r="E332" s="104"/>
      <c r="F332" s="120">
        <v>1</v>
      </c>
      <c r="G332" s="39">
        <v>1</v>
      </c>
      <c r="H332" s="65">
        <v>202</v>
      </c>
      <c r="I332" s="65">
        <v>202</v>
      </c>
    </row>
    <row r="333" spans="1:9" ht="15" customHeight="1" x14ac:dyDescent="0.15">
      <c r="A333" s="24"/>
      <c r="B333" s="28" t="s">
        <v>65</v>
      </c>
      <c r="C333" s="84" t="s">
        <v>226</v>
      </c>
      <c r="D333" s="97">
        <v>2100</v>
      </c>
      <c r="E333" s="104">
        <v>2010</v>
      </c>
      <c r="F333" s="120"/>
      <c r="G333" s="39">
        <v>1</v>
      </c>
      <c r="H333" s="64">
        <v>202</v>
      </c>
      <c r="I333" s="64">
        <v>202</v>
      </c>
    </row>
    <row r="334" spans="1:9" ht="15" customHeight="1" x14ac:dyDescent="0.15">
      <c r="A334" s="43" t="s">
        <v>228</v>
      </c>
      <c r="B334" s="44"/>
      <c r="C334" s="84"/>
      <c r="D334" s="97"/>
      <c r="E334" s="104"/>
      <c r="F334" s="120">
        <v>1</v>
      </c>
      <c r="G334" s="39">
        <v>1</v>
      </c>
      <c r="H334" s="65">
        <v>8</v>
      </c>
      <c r="I334" s="65">
        <v>8</v>
      </c>
    </row>
    <row r="335" spans="1:9" ht="15" customHeight="1" x14ac:dyDescent="0.15">
      <c r="A335" s="43"/>
      <c r="B335" s="54" t="s">
        <v>22</v>
      </c>
      <c r="C335" s="84" t="s">
        <v>229</v>
      </c>
      <c r="D335" s="97">
        <v>20</v>
      </c>
      <c r="E335" s="104">
        <v>2007</v>
      </c>
      <c r="F335" s="120"/>
      <c r="G335" s="39"/>
      <c r="H335" s="64">
        <v>8</v>
      </c>
      <c r="I335" s="64">
        <v>8</v>
      </c>
    </row>
    <row r="336" spans="1:9" ht="15" customHeight="1" x14ac:dyDescent="0.15">
      <c r="A336" s="24" t="s">
        <v>310</v>
      </c>
      <c r="B336" s="9"/>
      <c r="C336" s="81"/>
      <c r="D336" s="99"/>
      <c r="E336" s="102"/>
      <c r="F336" s="124"/>
      <c r="G336" s="33">
        <v>1</v>
      </c>
      <c r="H336" s="66"/>
      <c r="I336" s="66">
        <v>211</v>
      </c>
    </row>
    <row r="337" spans="1:9" ht="15" customHeight="1" x14ac:dyDescent="0.15">
      <c r="A337" s="24"/>
      <c r="B337" s="28" t="s">
        <v>72</v>
      </c>
      <c r="C337" s="81" t="s">
        <v>261</v>
      </c>
      <c r="D337" s="99">
        <v>1455</v>
      </c>
      <c r="E337" s="102">
        <v>2013</v>
      </c>
      <c r="F337" s="124"/>
      <c r="G337" s="33"/>
      <c r="H337" s="61"/>
      <c r="I337" s="61">
        <v>211</v>
      </c>
    </row>
    <row r="338" spans="1:9" ht="15" customHeight="1" x14ac:dyDescent="0.15">
      <c r="A338" s="24" t="s">
        <v>311</v>
      </c>
      <c r="B338" s="9"/>
      <c r="C338" s="81"/>
      <c r="D338" s="99"/>
      <c r="E338" s="102"/>
      <c r="F338" s="124"/>
      <c r="G338" s="33">
        <v>1</v>
      </c>
      <c r="H338" s="66"/>
      <c r="I338" s="66">
        <v>267.8</v>
      </c>
    </row>
    <row r="339" spans="1:9" ht="15" customHeight="1" x14ac:dyDescent="0.15">
      <c r="A339" s="24"/>
      <c r="B339" s="28" t="s">
        <v>72</v>
      </c>
      <c r="C339" s="81" t="s">
        <v>265</v>
      </c>
      <c r="D339" s="99">
        <v>980</v>
      </c>
      <c r="E339" s="102">
        <v>2013</v>
      </c>
      <c r="F339" s="124"/>
      <c r="G339" s="33"/>
      <c r="H339" s="61"/>
      <c r="I339" s="61">
        <v>267.8</v>
      </c>
    </row>
    <row r="340" spans="1:9" ht="15" customHeight="1" x14ac:dyDescent="0.15">
      <c r="A340" s="24" t="s">
        <v>312</v>
      </c>
      <c r="B340" s="9"/>
      <c r="C340" s="81"/>
      <c r="D340" s="99"/>
      <c r="E340" s="102"/>
      <c r="F340" s="124"/>
      <c r="G340" s="33">
        <v>1</v>
      </c>
      <c r="H340" s="66"/>
      <c r="I340" s="66">
        <v>65.510000000000005</v>
      </c>
    </row>
    <row r="341" spans="1:9" ht="15" customHeight="1" x14ac:dyDescent="0.15">
      <c r="A341" s="24"/>
      <c r="B341" s="28" t="s">
        <v>82</v>
      </c>
      <c r="C341" s="81" t="s">
        <v>177</v>
      </c>
      <c r="D341" s="99">
        <v>1050</v>
      </c>
      <c r="E341" s="102">
        <v>2013</v>
      </c>
      <c r="F341" s="124"/>
      <c r="G341" s="33"/>
      <c r="H341" s="61"/>
      <c r="I341" s="61">
        <v>65.510000000000005</v>
      </c>
    </row>
    <row r="342" spans="1:9" ht="15" customHeight="1" x14ac:dyDescent="0.15">
      <c r="A342" s="13" t="s">
        <v>313</v>
      </c>
      <c r="B342" s="14"/>
      <c r="C342" s="14"/>
      <c r="D342" s="100"/>
      <c r="E342" s="16"/>
      <c r="F342" s="131"/>
      <c r="G342" s="14"/>
      <c r="H342" s="67"/>
      <c r="I342" s="67"/>
    </row>
    <row r="343" spans="1:9" ht="15" customHeight="1" x14ac:dyDescent="0.15">
      <c r="A343" s="17" t="s">
        <v>0</v>
      </c>
      <c r="B343" s="18"/>
      <c r="C343" s="19"/>
      <c r="D343" s="94"/>
      <c r="F343" s="132"/>
      <c r="G343" s="19"/>
      <c r="H343" s="68"/>
      <c r="I343" s="68"/>
    </row>
    <row r="344" spans="1:9" ht="15" customHeight="1" x14ac:dyDescent="0.15">
      <c r="D344" s="94"/>
      <c r="H344" s="68"/>
      <c r="I344" s="68"/>
    </row>
    <row r="345" spans="1:9" ht="15" customHeight="1" x14ac:dyDescent="0.15">
      <c r="A345" s="116"/>
      <c r="B345" s="23"/>
      <c r="C345" s="12"/>
      <c r="E345" s="2"/>
      <c r="I345" s="68"/>
    </row>
    <row r="346" spans="1:9" ht="15" customHeight="1" x14ac:dyDescent="0.15">
      <c r="A346" s="116"/>
      <c r="B346" s="23"/>
      <c r="C346" s="12"/>
      <c r="E346" s="2"/>
      <c r="H346" s="2"/>
      <c r="I346" s="68"/>
    </row>
    <row r="347" spans="1:9" ht="15" customHeight="1" x14ac:dyDescent="0.15">
      <c r="A347" s="116"/>
      <c r="B347" s="23"/>
      <c r="C347" s="12"/>
      <c r="E347" s="2"/>
      <c r="H347" s="2"/>
    </row>
    <row r="348" spans="1:9" ht="15" customHeight="1" x14ac:dyDescent="0.15">
      <c r="A348" s="116"/>
      <c r="B348" s="23"/>
      <c r="C348" s="12"/>
      <c r="E348" s="2"/>
      <c r="H348" s="2"/>
    </row>
    <row r="349" spans="1:9" ht="15" customHeight="1" x14ac:dyDescent="0.15">
      <c r="A349" s="116"/>
      <c r="B349" s="23"/>
      <c r="C349" s="12"/>
      <c r="E349" s="2"/>
      <c r="H349" s="2"/>
    </row>
  </sheetData>
  <sheetProtection algorithmName="SHA-512" hashValue="SyKfElRaG2+FcIuVVLvuYUpoUS6lqgXZSIsLAN8SLJMdSlZCmD7FqP5E2MIfXgckNQW89cy4tt3VxfjMxPUyIA==" saltValue="RX49mc7hChhO1RRa99+zEA==" spinCount="100000" sheet="1" objects="1" scenarios="1"/>
  <mergeCells count="14">
    <mergeCell ref="F325:G325"/>
    <mergeCell ref="H325:I325"/>
    <mergeCell ref="F157:G157"/>
    <mergeCell ref="H157:I157"/>
    <mergeCell ref="F211:G211"/>
    <mergeCell ref="H211:I211"/>
    <mergeCell ref="F267:G267"/>
    <mergeCell ref="H267:I267"/>
    <mergeCell ref="H3:I3"/>
    <mergeCell ref="F3:G3"/>
    <mergeCell ref="F53:G53"/>
    <mergeCell ref="H53:I53"/>
    <mergeCell ref="F105:G105"/>
    <mergeCell ref="H105:I105"/>
  </mergeCells>
  <pageMargins left="0.70866141732283472" right="0.70866141732283472" top="0.74803149606299213" bottom="0.74803149606299213" header="0.31496062992125984" footer="0.31496062992125984"/>
  <pageSetup paperSize="8" scale="83" orientation="landscape" r:id="rId1"/>
  <rowBreaks count="6" manualBreakCount="6">
    <brk id="50" max="8" man="1"/>
    <brk id="102" max="8" man="1"/>
    <brk id="154" max="8" man="1"/>
    <brk id="208" max="8" man="1"/>
    <brk id="264" max="8" man="1"/>
    <brk id="322" max="8" man="1"/>
  </rowBreaks>
  <ignoredErrors>
    <ignoredError sqref="I192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578485F-CA71-4DC2-AD80-E52599610F1D}"/>
</file>

<file path=customXml/itemProps2.xml><?xml version="1.0" encoding="utf-8"?>
<ds:datastoreItem xmlns:ds="http://schemas.openxmlformats.org/officeDocument/2006/customXml" ds:itemID="{3F1B6AAF-3880-4C60-955F-1FFAA60D9E15}"/>
</file>

<file path=customXml/itemProps3.xml><?xml version="1.0" encoding="utf-8"?>
<ds:datastoreItem xmlns:ds="http://schemas.openxmlformats.org/officeDocument/2006/customXml" ds:itemID="{B0596618-B6B8-413E-ADFD-CB6ED0CAB3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1.10 GKO</vt:lpstr>
      <vt:lpstr>'1.10 GKO'!Yazdırma_Alanı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turgayezen</dc:creator>
  <cp:lastModifiedBy>Nurcihan MERCAN</cp:lastModifiedBy>
  <cp:lastPrinted>2014-12-08T16:49:01Z</cp:lastPrinted>
  <dcterms:created xsi:type="dcterms:W3CDTF">2012-01-27T07:43:32Z</dcterms:created>
  <dcterms:modified xsi:type="dcterms:W3CDTF">2018-09-21T07:39:16Z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