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ercan\Desktop\Korunan Alan İstatistikleri\2014\"/>
    </mc:Choice>
  </mc:AlternateContent>
  <bookViews>
    <workbookView xWindow="165" yWindow="375" windowWidth="17670" windowHeight="7545"/>
  </bookViews>
  <sheets>
    <sheet name="1.11 TM" sheetId="4" r:id="rId1"/>
  </sheets>
  <definedNames>
    <definedName name="_xlnm._FilterDatabase" localSheetId="0" hidden="1">'1.11 TM'!$I$1:$I$432</definedName>
    <definedName name="GENKOR">#REF!</definedName>
    <definedName name="_xlnm.Print_Area" localSheetId="0">'1.11 TM'!$A$1:$L$425</definedName>
  </definedNames>
  <calcPr calcId="152511"/>
</workbook>
</file>

<file path=xl/calcChain.xml><?xml version="1.0" encoding="utf-8"?>
<calcChain xmlns="http://schemas.openxmlformats.org/spreadsheetml/2006/main">
  <c r="J7" i="4" l="1"/>
  <c r="K7" i="4"/>
  <c r="J93" i="4"/>
  <c r="K93" i="4"/>
  <c r="J184" i="4"/>
  <c r="K184" i="4"/>
  <c r="J195" i="4"/>
  <c r="K195" i="4"/>
  <c r="J236" i="4"/>
  <c r="K236" i="4"/>
  <c r="K263" i="4"/>
  <c r="J276" i="4"/>
  <c r="K276" i="4"/>
  <c r="K289" i="4"/>
  <c r="J301" i="4"/>
  <c r="K301" i="4"/>
  <c r="J314" i="4"/>
  <c r="K314" i="4"/>
  <c r="J321" i="4"/>
  <c r="K321" i="4"/>
  <c r="I339" i="4"/>
  <c r="J339" i="4"/>
  <c r="K339" i="4"/>
  <c r="K369" i="4"/>
  <c r="K377" i="4"/>
  <c r="J390" i="4"/>
  <c r="K390" i="4"/>
  <c r="J398" i="4"/>
  <c r="J338" i="4" s="1"/>
  <c r="K398" i="4"/>
  <c r="K401" i="4"/>
  <c r="K414" i="4"/>
  <c r="K338" i="4" l="1"/>
  <c r="K6" i="4"/>
  <c r="K5" i="4"/>
  <c r="J6" i="4"/>
  <c r="J5" i="4" s="1"/>
  <c r="G338" i="4"/>
  <c r="G6" i="4"/>
  <c r="G5" i="4" l="1"/>
  <c r="F338" i="4" l="1"/>
</calcChain>
</file>

<file path=xl/sharedStrings.xml><?xml version="1.0" encoding="utf-8"?>
<sst xmlns="http://schemas.openxmlformats.org/spreadsheetml/2006/main" count="694" uniqueCount="358">
  <si>
    <t>(1) İstatistiki Bölge Birimleri Sınıflaması.</t>
  </si>
  <si>
    <t xml:space="preserve">İbreli Ağaç Türleri </t>
  </si>
  <si>
    <t xml:space="preserve">Yapraklı Ağaç Türleri </t>
  </si>
  <si>
    <t>Denizli</t>
  </si>
  <si>
    <t>Isparta</t>
  </si>
  <si>
    <t>Balıkesir</t>
  </si>
  <si>
    <t>Yenice-Asar</t>
  </si>
  <si>
    <t>Adana</t>
  </si>
  <si>
    <t>Amasya</t>
  </si>
  <si>
    <t>Bolu</t>
  </si>
  <si>
    <t>Kahramanmaraş</t>
  </si>
  <si>
    <t>Kastamonu</t>
  </si>
  <si>
    <r>
      <t>Karaçam_</t>
    </r>
    <r>
      <rPr>
        <b/>
        <i/>
        <sz val="8"/>
        <rFont val="Tahoma"/>
        <family val="2"/>
        <charset val="162"/>
      </rPr>
      <t>Pinus nigra</t>
    </r>
  </si>
  <si>
    <t>Antalya</t>
  </si>
  <si>
    <r>
      <t>Fıstıkçamı_</t>
    </r>
    <r>
      <rPr>
        <b/>
        <i/>
        <sz val="8"/>
        <rFont val="Tahoma"/>
        <family val="2"/>
        <charset val="162"/>
      </rPr>
      <t>Pinus pinea</t>
    </r>
  </si>
  <si>
    <r>
      <t>Kızılçam_</t>
    </r>
    <r>
      <rPr>
        <b/>
        <i/>
        <sz val="8"/>
        <rFont val="Tahoma"/>
        <family val="2"/>
        <charset val="162"/>
      </rPr>
      <t>Pinus brutia</t>
    </r>
  </si>
  <si>
    <r>
      <t>Sarıçam_</t>
    </r>
    <r>
      <rPr>
        <b/>
        <i/>
        <sz val="8"/>
        <rFont val="Tahoma"/>
        <family val="2"/>
        <charset val="162"/>
      </rPr>
      <t>Pinus Sylvestris</t>
    </r>
  </si>
  <si>
    <r>
      <t>Sedir_</t>
    </r>
    <r>
      <rPr>
        <b/>
        <i/>
        <sz val="8"/>
        <rFont val="Tahoma"/>
        <family val="2"/>
        <charset val="162"/>
      </rPr>
      <t>Cedrus libani</t>
    </r>
  </si>
  <si>
    <r>
      <t>Uludağ Göknarı_</t>
    </r>
    <r>
      <rPr>
        <b/>
        <i/>
        <sz val="8"/>
        <rFont val="Tahoma"/>
        <family val="2"/>
        <charset val="162"/>
      </rPr>
      <t>Abies bornmulleriana</t>
    </r>
  </si>
  <si>
    <r>
      <t>Toros Göknarı_</t>
    </r>
    <r>
      <rPr>
        <b/>
        <i/>
        <sz val="8"/>
        <rFont val="Tahoma"/>
        <family val="2"/>
        <charset val="162"/>
      </rPr>
      <t>Abies cilicica</t>
    </r>
  </si>
  <si>
    <r>
      <t>Kazdağı Göknarı_</t>
    </r>
    <r>
      <rPr>
        <b/>
        <i/>
        <sz val="8"/>
        <rFont val="Tahoma"/>
        <family val="2"/>
        <charset val="162"/>
      </rPr>
      <t>Abies equitrojani</t>
    </r>
  </si>
  <si>
    <r>
      <t>Boylu Ardıç_</t>
    </r>
    <r>
      <rPr>
        <b/>
        <i/>
        <sz val="8"/>
        <rFont val="Tahoma"/>
        <family val="2"/>
        <charset val="162"/>
      </rPr>
      <t>Juniperus excelca</t>
    </r>
  </si>
  <si>
    <r>
      <t>Doğu Kayını_</t>
    </r>
    <r>
      <rPr>
        <b/>
        <i/>
        <sz val="8"/>
        <rFont val="Tahoma"/>
        <family val="2"/>
        <charset val="162"/>
      </rPr>
      <t>Fagus orientalis</t>
    </r>
  </si>
  <si>
    <r>
      <t>Doğu Ladini_</t>
    </r>
    <r>
      <rPr>
        <b/>
        <i/>
        <sz val="8"/>
        <rFont val="Tahoma"/>
        <family val="2"/>
        <charset val="162"/>
      </rPr>
      <t>Picea Orientalis</t>
    </r>
  </si>
  <si>
    <r>
      <t>Saçlı Meşe_</t>
    </r>
    <r>
      <rPr>
        <b/>
        <i/>
        <sz val="8"/>
        <rFont val="Tahoma"/>
        <family val="2"/>
        <charset val="162"/>
      </rPr>
      <t>Quercus cerris</t>
    </r>
  </si>
  <si>
    <r>
      <t xml:space="preserve"> Sapsız Meşe_</t>
    </r>
    <r>
      <rPr>
        <b/>
        <i/>
        <sz val="8"/>
        <rFont val="Tahoma"/>
        <family val="2"/>
        <charset val="162"/>
      </rPr>
      <t>Quercus petraea</t>
    </r>
  </si>
  <si>
    <r>
      <t>Kasnak Meşesi_</t>
    </r>
    <r>
      <rPr>
        <b/>
        <i/>
        <sz val="8"/>
        <rFont val="Tahoma"/>
        <family val="2"/>
        <charset val="162"/>
      </rPr>
      <t>Quercus vulcanica</t>
    </r>
  </si>
  <si>
    <r>
      <t>Kayın Gövdeli Akçaağaç_</t>
    </r>
    <r>
      <rPr>
        <b/>
        <i/>
        <sz val="8"/>
        <rFont val="Tahoma"/>
        <family val="2"/>
        <charset val="162"/>
      </rPr>
      <t>Acer trautvetteri</t>
    </r>
  </si>
  <si>
    <r>
      <t>Servi_</t>
    </r>
    <r>
      <rPr>
        <b/>
        <i/>
        <sz val="8"/>
        <rFont val="Tahoma"/>
        <family val="2"/>
        <charset val="162"/>
      </rPr>
      <t>Cupressus sempervirens</t>
    </r>
  </si>
  <si>
    <r>
      <t>Sığla_</t>
    </r>
    <r>
      <rPr>
        <b/>
        <i/>
        <sz val="8"/>
        <rFont val="Tahoma"/>
        <family val="2"/>
        <charset val="162"/>
      </rPr>
      <t>Liquidambar orientalis</t>
    </r>
  </si>
  <si>
    <r>
      <t>Kestane_</t>
    </r>
    <r>
      <rPr>
        <b/>
        <i/>
        <sz val="8"/>
        <rFont val="Tahoma"/>
        <family val="2"/>
        <charset val="162"/>
      </rPr>
      <t>Castanea sativa</t>
    </r>
  </si>
  <si>
    <r>
      <t>Çınar_</t>
    </r>
    <r>
      <rPr>
        <b/>
        <i/>
        <sz val="8"/>
        <rFont val="Tahoma"/>
        <family val="2"/>
        <charset val="162"/>
      </rPr>
      <t>Platanus orientalis</t>
    </r>
  </si>
  <si>
    <r>
      <t>Gümüşi Ihlamur_</t>
    </r>
    <r>
      <rPr>
        <b/>
        <i/>
        <sz val="8"/>
        <rFont val="Tahoma"/>
        <family val="2"/>
        <charset val="162"/>
      </rPr>
      <t>Tilia tomentosa</t>
    </r>
  </si>
  <si>
    <r>
      <t>Dişbudak_</t>
    </r>
    <r>
      <rPr>
        <b/>
        <i/>
        <sz val="8"/>
        <rFont val="Tahoma"/>
        <family val="2"/>
        <charset val="162"/>
      </rPr>
      <t>Fraxinus angustifolia</t>
    </r>
  </si>
  <si>
    <r>
      <t>Titrek Kavak_</t>
    </r>
    <r>
      <rPr>
        <b/>
        <i/>
        <sz val="8"/>
        <rFont val="Tahoma"/>
        <family val="2"/>
        <charset val="162"/>
      </rPr>
      <t>Populus tremula</t>
    </r>
  </si>
  <si>
    <t>Pos-Soğukoluk</t>
  </si>
  <si>
    <t>Alanya-Söğüt</t>
  </si>
  <si>
    <t>Gündoğmuş-Eskibağ</t>
  </si>
  <si>
    <t>Alaçam-Değirmeneğrek</t>
  </si>
  <si>
    <t>Kalkım-Kalkım</t>
  </si>
  <si>
    <t>Kalkım-Sarıot</t>
  </si>
  <si>
    <t>Balıkesir-Korucu</t>
  </si>
  <si>
    <t>Denizli-Kocabaş</t>
  </si>
  <si>
    <t>Denizli-Denizli</t>
  </si>
  <si>
    <t>Sütçüler-Tota</t>
  </si>
  <si>
    <t>Andırın-Akifiye</t>
  </si>
  <si>
    <t>Göksun-Göksun</t>
  </si>
  <si>
    <t>Kargı-Erenlerkos</t>
  </si>
  <si>
    <t>Mudurnu-Sarpuncuk</t>
  </si>
  <si>
    <t>Karadere-Karadere</t>
  </si>
  <si>
    <t>Alaçam-Gölcük</t>
  </si>
  <si>
    <t>Edremit-Zeytinli</t>
  </si>
  <si>
    <t>Bayramiç-Karaköy</t>
  </si>
  <si>
    <t>Bigadiç-Aktuzla</t>
  </si>
  <si>
    <t>Mengen-Daren</t>
  </si>
  <si>
    <t>Kozan-Meydan</t>
  </si>
  <si>
    <t>Gazipaşa-Doğanca</t>
  </si>
  <si>
    <t>Ankara</t>
  </si>
  <si>
    <t>Nallıhan-Uluhan</t>
  </si>
  <si>
    <t>Vezirköprü-Narlısaray</t>
  </si>
  <si>
    <t>Kargı-Kargı</t>
  </si>
  <si>
    <t>Kızılcahamam-Kızaılcahamam</t>
  </si>
  <si>
    <t>Çerkeş-İsmetpaşa</t>
  </si>
  <si>
    <t>Bursa</t>
  </si>
  <si>
    <t>Araç-Araç</t>
  </si>
  <si>
    <t>Daday-Çamlıbel</t>
  </si>
  <si>
    <t>Zonguldak</t>
  </si>
  <si>
    <t>Dirgine-Dirgine</t>
  </si>
  <si>
    <t>Dirgine-Gölcük</t>
  </si>
  <si>
    <t>Denizli-Buldan</t>
  </si>
  <si>
    <t>Uşak-Çatak</t>
  </si>
  <si>
    <t>Muğla</t>
  </si>
  <si>
    <t>Nazilli-Sarıcaova</t>
  </si>
  <si>
    <t>Antakya-Uluçınar</t>
  </si>
  <si>
    <t>Kütahya</t>
  </si>
  <si>
    <t>Tavşanlı-Balıköy</t>
  </si>
  <si>
    <t>Tavşanlı-Alabarda</t>
  </si>
  <si>
    <t>Simav-Kicir</t>
  </si>
  <si>
    <t>Simav-Aksaz</t>
  </si>
  <si>
    <t>Kütahya-Altıntaş</t>
  </si>
  <si>
    <t>Feke-Bahçecik</t>
  </si>
  <si>
    <t>Ayancık-Çangal</t>
  </si>
  <si>
    <t>Tavşanlı-Tavşanlı</t>
  </si>
  <si>
    <t>Yılanlı-Yılanlı</t>
  </si>
  <si>
    <t>Vezirköprü-Kunduz_Sarıçiçek</t>
  </si>
  <si>
    <t>Eskere-Çiçekli</t>
  </si>
  <si>
    <t>Kemer-Yapraktepe</t>
  </si>
  <si>
    <t>Bursa-Bursa</t>
  </si>
  <si>
    <t>M.K.Paşa-Burhandağ</t>
  </si>
  <si>
    <t>Keles-Sorgun</t>
  </si>
  <si>
    <t>Simav-Korucuk</t>
  </si>
  <si>
    <t>Simav-Alasöğüt</t>
  </si>
  <si>
    <t>Domaniç-Dereçarşamba</t>
  </si>
  <si>
    <t>İzmir</t>
  </si>
  <si>
    <t>Bayındır-Ovacık</t>
  </si>
  <si>
    <t>Gördes-Güneşli</t>
  </si>
  <si>
    <t>Gölhisar-Gölhisar</t>
  </si>
  <si>
    <t>Göksun-B.Çamurlu</t>
  </si>
  <si>
    <t>Eskişehir</t>
  </si>
  <si>
    <t>Afyon-Hocalar</t>
  </si>
  <si>
    <t>Afyon-Sinanpaşa</t>
  </si>
  <si>
    <t>Konya</t>
  </si>
  <si>
    <t>Beyşehir-Kurucaova</t>
  </si>
  <si>
    <t>İnegöl-Boğazova</t>
  </si>
  <si>
    <t>İstanbul</t>
  </si>
  <si>
    <t>Çatalca-Binkılıç</t>
  </si>
  <si>
    <t>Çal-İnceler</t>
  </si>
  <si>
    <t>Mersin</t>
  </si>
  <si>
    <t>Erdemli-Alata</t>
  </si>
  <si>
    <t>Pos-Karsantı</t>
  </si>
  <si>
    <t>Antalya-Düzlerçamı</t>
  </si>
  <si>
    <t>Gündoğmuş-Güzelbağ</t>
  </si>
  <si>
    <t>Kaş-Lengüme</t>
  </si>
  <si>
    <t>Serik-Pınargözü</t>
  </si>
  <si>
    <t>Bucak-Bucak</t>
  </si>
  <si>
    <t>Sütçüler-Karadağ</t>
  </si>
  <si>
    <t>Kahramanmaraş-Suçatı</t>
  </si>
  <si>
    <t>Marmaris-Çetibeli</t>
  </si>
  <si>
    <t>Muğla-Ula</t>
  </si>
  <si>
    <t>Yılanlı-Boyalı</t>
  </si>
  <si>
    <t>Anamur-Gökçesu</t>
  </si>
  <si>
    <t>Gülnar-Pembecik</t>
  </si>
  <si>
    <t>Tarsus-Buladan</t>
  </si>
  <si>
    <t>Erdemli-Tömük</t>
  </si>
  <si>
    <t>Mersin-Davultepe</t>
  </si>
  <si>
    <t>Mersin-Fındıkpınarı</t>
  </si>
  <si>
    <t>Silifke-Yeşilovacık</t>
  </si>
  <si>
    <t>Erdemli-Erdemli</t>
  </si>
  <si>
    <t>Sındırgı-Seydan</t>
  </si>
  <si>
    <t>Ayvacık-Baharlar</t>
  </si>
  <si>
    <t>Ayvacık-Ezine</t>
  </si>
  <si>
    <t>M.K.Paşa-Çaltılıbük</t>
  </si>
  <si>
    <t>Bucak-Pamucak</t>
  </si>
  <si>
    <t>Antakya-Yayladağı</t>
  </si>
  <si>
    <t>Alanya-Kargı</t>
  </si>
  <si>
    <t>Kumluca-Kumluca</t>
  </si>
  <si>
    <t>Çameli-Göldağ</t>
  </si>
  <si>
    <t>Sütçüler-Söğütdağı</t>
  </si>
  <si>
    <t>Gördes-Şahinkaya</t>
  </si>
  <si>
    <t xml:space="preserve">Antalya-Olimpos Mp. </t>
  </si>
  <si>
    <t>Anamur-Çaltıbükü</t>
  </si>
  <si>
    <t>Andırın-Yeşilova</t>
  </si>
  <si>
    <t>Amasya-Destek</t>
  </si>
  <si>
    <t>Akseki-Cevizli</t>
  </si>
  <si>
    <t>İzmir-Urla</t>
  </si>
  <si>
    <t>Bergama-İncecikler</t>
  </si>
  <si>
    <t>Durağan-Adadağı</t>
  </si>
  <si>
    <t>Göynük-Hacımahmut</t>
  </si>
  <si>
    <t>Acıpayam-Bozdağ</t>
  </si>
  <si>
    <t>Çameli-Boyalı</t>
  </si>
  <si>
    <t>Tavas-Kale</t>
  </si>
  <si>
    <t>Acıpayam-Kelekçi</t>
  </si>
  <si>
    <t>Köyceğiz-Ağla</t>
  </si>
  <si>
    <t>Muğla-Gökova</t>
  </si>
  <si>
    <t>Bozyazı-Tekmen</t>
  </si>
  <si>
    <t>Bozyazı-Toldağ</t>
  </si>
  <si>
    <t>Adapazarı</t>
  </si>
  <si>
    <t>Geyve-Taraklı</t>
  </si>
  <si>
    <t>Yenice-Yenice</t>
  </si>
  <si>
    <t>Bergama-Kozak</t>
  </si>
  <si>
    <t>Bafra-Yakakent</t>
  </si>
  <si>
    <t>Nallıhan-Andız</t>
  </si>
  <si>
    <t>Bigadiç-Bigadiç</t>
  </si>
  <si>
    <t>Bergama-Dikili</t>
  </si>
  <si>
    <t>Muğla-Karabörtlen</t>
  </si>
  <si>
    <t>Bucak-Melli</t>
  </si>
  <si>
    <t>Tarsus-Namrun</t>
  </si>
  <si>
    <t>Köyceğiz-Beyobası</t>
  </si>
  <si>
    <t>Milas-Ören</t>
  </si>
  <si>
    <t>Milas-Karacahisar</t>
  </si>
  <si>
    <t>Milas-Mumcular</t>
  </si>
  <si>
    <t>Durağan-Altınkaya</t>
  </si>
  <si>
    <t>Kahramanmaraş-Hartlap</t>
  </si>
  <si>
    <t>Buırsa</t>
  </si>
  <si>
    <t>Bursa-Orhangazi</t>
  </si>
  <si>
    <t>Tarsus-Karabucak</t>
  </si>
  <si>
    <t>Yalova-Armutlu</t>
  </si>
  <si>
    <t>Edremit-Burhaniye</t>
  </si>
  <si>
    <t>Balıkesir-Ilıca</t>
  </si>
  <si>
    <t>Eskipazar-Ulupınar</t>
  </si>
  <si>
    <t>Araç-Dereyayla</t>
  </si>
  <si>
    <t>Daday-Ballıdağ</t>
  </si>
  <si>
    <t>Daday-Sarıçam</t>
  </si>
  <si>
    <t>Vezirköprü-Kunduz</t>
  </si>
  <si>
    <t>Aladağ-Aladağ</t>
  </si>
  <si>
    <t>Trabzon</t>
  </si>
  <si>
    <t>Gümüşhane-Karanlıkdere</t>
  </si>
  <si>
    <t>Akyazı-Dokurcun</t>
  </si>
  <si>
    <t>Çamlıdere-Benliyayla</t>
  </si>
  <si>
    <t>Şenkaya-Şenkaya</t>
  </si>
  <si>
    <t>Sarıkamış-Karakurt</t>
  </si>
  <si>
    <t>Erzurum</t>
  </si>
  <si>
    <t>Sarıkamış-Sarıkamış</t>
  </si>
  <si>
    <t>Sarıkamış-Boyalı</t>
  </si>
  <si>
    <t>Çatacık-Değirmendere</t>
  </si>
  <si>
    <t>Giresun</t>
  </si>
  <si>
    <t>Koyulhisar-Sisorta</t>
  </si>
  <si>
    <t>Koyulhisar-Igdırdağ</t>
  </si>
  <si>
    <t>Mesudiye-Arpaalan</t>
  </si>
  <si>
    <t>Kayseri</t>
  </si>
  <si>
    <t>A. Madeni-Basçatak</t>
  </si>
  <si>
    <t>Şenkaya-Karıncadüzü</t>
  </si>
  <si>
    <t>Ilgaz-Yenice</t>
  </si>
  <si>
    <t>Artvin</t>
  </si>
  <si>
    <t>Yusufeli-Kılıçkaya</t>
  </si>
  <si>
    <t>Erzurum-İspir</t>
  </si>
  <si>
    <t>Mıhalıçcık-Çatacık</t>
  </si>
  <si>
    <t>Beypazarı-Eğriova</t>
  </si>
  <si>
    <t>Kütahya-Türkmen</t>
  </si>
  <si>
    <t>Erzincan-Refahiye</t>
  </si>
  <si>
    <r>
      <t>Sahilçamı_</t>
    </r>
    <r>
      <rPr>
        <b/>
        <i/>
        <sz val="8"/>
        <rFont val="Tahoma"/>
        <family val="2"/>
        <charset val="162"/>
      </rPr>
      <t>Pinus pinaster</t>
    </r>
  </si>
  <si>
    <t>Kocaeli-Kerpe Ars. Orm.</t>
  </si>
  <si>
    <t>Bahçeköy-Bentler</t>
  </si>
  <si>
    <t>Keşan-Korudağ</t>
  </si>
  <si>
    <t>Adapazarı-Kaynarca</t>
  </si>
  <si>
    <t>Bulancak-Bicik</t>
  </si>
  <si>
    <t>Torul-Günyüzü</t>
  </si>
  <si>
    <t>Maçka-Maçka</t>
  </si>
  <si>
    <t>Artvin-Taşlıca</t>
  </si>
  <si>
    <t>Şavsat-Veliköy</t>
  </si>
  <si>
    <t>Sürmene-Çaykara</t>
  </si>
  <si>
    <t>Borçka-Göktaş</t>
  </si>
  <si>
    <t>Yusufeli-Öğdem</t>
  </si>
  <si>
    <t>Dereli-Kümbet</t>
  </si>
  <si>
    <t>Dereli-İkisu</t>
  </si>
  <si>
    <t>Trabzon-Vakfıkebir</t>
  </si>
  <si>
    <t>Karabük-Büyükdüz</t>
  </si>
  <si>
    <t>Hendek-Aksu</t>
  </si>
  <si>
    <t>Bilecik-Muratdere</t>
  </si>
  <si>
    <t>Karabük-Safranbolu</t>
  </si>
  <si>
    <t>Aladağ-Kökez</t>
  </si>
  <si>
    <t>Bursa-Uludağ Mp.</t>
  </si>
  <si>
    <t>Keles-Baraklı</t>
  </si>
  <si>
    <t>Aladağ-Sarıalan</t>
  </si>
  <si>
    <t>Bucak-Uğurlu</t>
  </si>
  <si>
    <t>Akseki-Akseki</t>
  </si>
  <si>
    <t>Edremit-Gürgendağ</t>
  </si>
  <si>
    <t>Beypazarı-Beypazarı</t>
  </si>
  <si>
    <t>Eskipazar-Eskipazar</t>
  </si>
  <si>
    <r>
      <t>Finike Ardıcı_</t>
    </r>
    <r>
      <rPr>
        <b/>
        <i/>
        <sz val="8"/>
        <rFont val="Tahoma"/>
        <family val="2"/>
        <charset val="162"/>
      </rPr>
      <t>Juniperus phoenicea</t>
    </r>
  </si>
  <si>
    <t>Milas-Selimiye</t>
  </si>
  <si>
    <t>Cide-Kızılcasu</t>
  </si>
  <si>
    <t>Maçka-Çatak</t>
  </si>
  <si>
    <t>M.K.Paşa-Paşalar</t>
  </si>
  <si>
    <t>Borçka-Karşıköy</t>
  </si>
  <si>
    <t>Borçka-Başköy</t>
  </si>
  <si>
    <t>Akkuş-Göllüce</t>
  </si>
  <si>
    <t>Ünye-Kumru</t>
  </si>
  <si>
    <t>Hendek-Hendek</t>
  </si>
  <si>
    <t>Akyazı-Güneydokurcun</t>
  </si>
  <si>
    <t>Gölcük-Suadiye</t>
  </si>
  <si>
    <t>Bafra-Ondukuz Mayıs</t>
  </si>
  <si>
    <t>Yenice-Soğucak</t>
  </si>
  <si>
    <t>Bolu-Ayıkayası</t>
  </si>
  <si>
    <t>Düzce-Samandere</t>
  </si>
  <si>
    <t>Demirköy-Kadınkule</t>
  </si>
  <si>
    <t>Ayancık-Göldağ</t>
  </si>
  <si>
    <t>Cide-Şehdağ</t>
  </si>
  <si>
    <t>Ereğli-Çaylıoğlu</t>
  </si>
  <si>
    <t>Bartın-Kumluca</t>
  </si>
  <si>
    <t>Yenice-Bakraz</t>
  </si>
  <si>
    <t>Yığılca-Boğabeli</t>
  </si>
  <si>
    <t>Yığılca-Karadere</t>
  </si>
  <si>
    <t>Devrek-Sarıgöl</t>
  </si>
  <si>
    <t>Kaş-Gömbe</t>
  </si>
  <si>
    <r>
      <t>Halep Çamı_</t>
    </r>
    <r>
      <rPr>
        <b/>
        <i/>
        <sz val="8"/>
        <rFont val="Tahoma"/>
        <family val="2"/>
        <charset val="162"/>
      </rPr>
      <t>Pinus  halepensis</t>
    </r>
  </si>
  <si>
    <t>Muğla-Denizova</t>
  </si>
  <si>
    <t>Mersin-Arslanköy</t>
  </si>
  <si>
    <t>Erbaa-Çatalan</t>
  </si>
  <si>
    <t>Andırın-Andırın</t>
  </si>
  <si>
    <t>Eğirdir-Y.Gökdere</t>
  </si>
  <si>
    <t>Bozyazı-Kozağacı</t>
  </si>
  <si>
    <t>Elmalı-Sevindik</t>
  </si>
  <si>
    <t>Kumluca-Y. Alakır</t>
  </si>
  <si>
    <t>Finike-Aykırıçay</t>
  </si>
  <si>
    <t>Afyon-Çay</t>
  </si>
  <si>
    <t>Isparta-Kızıldağ MP.</t>
  </si>
  <si>
    <t>Isparta-Senirkent</t>
  </si>
  <si>
    <t>Gölhisar-Dirmil</t>
  </si>
  <si>
    <t>Ermenek-Kazancı</t>
  </si>
  <si>
    <t>Pozantı-Pozantı</t>
  </si>
  <si>
    <t>Kumluca-Akdağ</t>
  </si>
  <si>
    <t>Elmalı-Çığlıkara</t>
  </si>
  <si>
    <t>Fethiye-Üzümlü</t>
  </si>
  <si>
    <t>Tavas-Konak</t>
  </si>
  <si>
    <t>Anamur-Abanoz</t>
  </si>
  <si>
    <r>
      <t>Duglas_</t>
    </r>
    <r>
      <rPr>
        <b/>
        <i/>
        <sz val="8"/>
        <rFont val="Tahoma"/>
        <family val="2"/>
        <charset val="162"/>
      </rPr>
      <t>Pseudotsuga taxifolia</t>
    </r>
  </si>
  <si>
    <r>
      <t>Duglas_</t>
    </r>
    <r>
      <rPr>
        <b/>
        <i/>
        <sz val="8"/>
        <rFont val="Tahoma"/>
        <family val="2"/>
        <charset val="162"/>
      </rPr>
      <t>Pseudotsuga menziesii</t>
    </r>
  </si>
  <si>
    <t>Manavgat-Köprülü Kanyon MP.</t>
  </si>
  <si>
    <r>
      <t>Doğu Karadeniz Göknarı_</t>
    </r>
    <r>
      <rPr>
        <b/>
        <i/>
        <sz val="8"/>
        <rFont val="Tahoma"/>
        <family val="2"/>
        <charset val="162"/>
      </rPr>
      <t>Abies nordmanniana</t>
    </r>
  </si>
  <si>
    <t>Torul-Sarıçdağı</t>
  </si>
  <si>
    <t>Ş.Karahisar-Üçköprü</t>
  </si>
  <si>
    <t>Ş.Karahisar-Ş.Karahisar</t>
  </si>
  <si>
    <t>Şavsat-Meydancık</t>
  </si>
  <si>
    <t>Artvin-Ortaköy</t>
  </si>
  <si>
    <t>Kütahya-Kütahya</t>
  </si>
  <si>
    <t>Alanya-Demirtaş</t>
  </si>
  <si>
    <t>Demirköy-İstihkamtepe</t>
  </si>
  <si>
    <t>Kırklareli-Kofcaz</t>
  </si>
  <si>
    <r>
      <t>Lübnan Meşesi_</t>
    </r>
    <r>
      <rPr>
        <b/>
        <i/>
        <sz val="8"/>
        <rFont val="Tahoma"/>
        <family val="2"/>
        <charset val="162"/>
      </rPr>
      <t>Quercus libani</t>
    </r>
  </si>
  <si>
    <t>Şanlıurfa</t>
  </si>
  <si>
    <t>Siirt-Cizre</t>
  </si>
  <si>
    <t>Elazığ</t>
  </si>
  <si>
    <t>Tunceli-Nazımiye</t>
  </si>
  <si>
    <t>Mudurnu-Yürse</t>
  </si>
  <si>
    <t>Demirköy-Karacadağ</t>
  </si>
  <si>
    <t>Dirgine-Aksu</t>
  </si>
  <si>
    <t>Yenice-Çitdere</t>
  </si>
  <si>
    <t>M.K.Paşa-Gürgendağı</t>
  </si>
  <si>
    <r>
      <t>Adi Kızılağaç_</t>
    </r>
    <r>
      <rPr>
        <b/>
        <i/>
        <sz val="8"/>
        <rFont val="Tahoma"/>
        <family val="2"/>
        <charset val="162"/>
      </rPr>
      <t>Alnus glutinosa</t>
    </r>
  </si>
  <si>
    <t>Dereli-Dereli</t>
  </si>
  <si>
    <t>Arhavi-Arhavi</t>
  </si>
  <si>
    <t>Maçka-Esiroğlu</t>
  </si>
  <si>
    <t>Pazar-Çamlıhemşin</t>
  </si>
  <si>
    <t>Demirköy-Bulanıkdere</t>
  </si>
  <si>
    <t>Fethiye-Göcek</t>
  </si>
  <si>
    <t>Yalova-Çınarcık</t>
  </si>
  <si>
    <r>
      <t>Kafkas Ihlamuru_</t>
    </r>
    <r>
      <rPr>
        <b/>
        <i/>
        <sz val="8"/>
        <rFont val="Tahoma"/>
        <family val="2"/>
        <charset val="162"/>
      </rPr>
      <t>Tilia rubra</t>
    </r>
  </si>
  <si>
    <t>Ereğli-Kocaman</t>
  </si>
  <si>
    <t>M.K.Paşa-Yeniköy</t>
  </si>
  <si>
    <t>Hendek-Süleymaniye</t>
  </si>
  <si>
    <t>Sinop-Sinop</t>
  </si>
  <si>
    <r>
      <t>Adi Dişbudak_</t>
    </r>
    <r>
      <rPr>
        <b/>
        <i/>
        <sz val="8"/>
        <rFont val="Tahoma"/>
        <family val="2"/>
        <charset val="162"/>
      </rPr>
      <t>Fraxinus excelsior</t>
    </r>
  </si>
  <si>
    <t>Erzurum-Horasan_Hasankale</t>
  </si>
  <si>
    <r>
      <t>Yalancı Akasya_</t>
    </r>
    <r>
      <rPr>
        <b/>
        <i/>
        <sz val="8"/>
        <rFont val="Tahoma"/>
        <family val="2"/>
        <charset val="162"/>
      </rPr>
      <t>Robinia pseudoacacia</t>
    </r>
  </si>
  <si>
    <t>Isparta-Isparta_Davras</t>
  </si>
  <si>
    <r>
      <t>Okaliptus_</t>
    </r>
    <r>
      <rPr>
        <b/>
        <i/>
        <sz val="8"/>
        <rFont val="Tahoma"/>
        <family val="2"/>
        <charset val="162"/>
      </rPr>
      <t>Eucalyptus camaldulensis</t>
    </r>
  </si>
  <si>
    <t>M.K.Paşa-Devecinokanak</t>
  </si>
  <si>
    <t>Ardanuç-Karanlıkmeşe</t>
  </si>
  <si>
    <t>TR                                                                                                    Türkiye-Turkey</t>
  </si>
  <si>
    <r>
      <t>Radiata Çamı_</t>
    </r>
    <r>
      <rPr>
        <b/>
        <i/>
        <sz val="8"/>
        <rFont val="Tahoma"/>
        <family val="2"/>
        <charset val="162"/>
      </rPr>
      <t>Pinus radiata</t>
    </r>
  </si>
  <si>
    <r>
      <t xml:space="preserve">Orman Bölge Müdürlüğü                </t>
    </r>
    <r>
      <rPr>
        <sz val="8"/>
        <rFont val="Tahoma"/>
        <family val="2"/>
        <charset val="162"/>
      </rPr>
      <t xml:space="preserve">  Forest Regional Directorate</t>
    </r>
  </si>
  <si>
    <r>
      <t xml:space="preserve">Orman İşletme Md.lüğü/Şefliği      </t>
    </r>
    <r>
      <rPr>
        <sz val="8"/>
        <rFont val="Tahoma"/>
        <family val="2"/>
        <charset val="162"/>
      </rPr>
      <t xml:space="preserve"> Forest District Directorate/Forest Sub-district Directorates </t>
    </r>
  </si>
  <si>
    <t>Eğirdir-Eğirdir</t>
  </si>
  <si>
    <t>Bayındır-Gölcük</t>
  </si>
  <si>
    <t>İptal edildi</t>
  </si>
  <si>
    <t>iptal edildi</t>
  </si>
  <si>
    <t>Pos-Yapraklı</t>
  </si>
  <si>
    <r>
      <t xml:space="preserve">Adet 
</t>
    </r>
    <r>
      <rPr>
        <sz val="8"/>
        <rFont val="Tahoma"/>
        <family val="2"/>
        <charset val="162"/>
      </rPr>
      <t xml:space="preserve">Number           </t>
    </r>
    <r>
      <rPr>
        <b/>
        <sz val="8"/>
        <rFont val="Tahoma"/>
        <family val="2"/>
        <charset val="162"/>
      </rPr>
      <t xml:space="preserve">                                                                           </t>
    </r>
  </si>
  <si>
    <r>
      <t xml:space="preserve">Alan (hektar)              </t>
    </r>
    <r>
      <rPr>
        <sz val="8"/>
        <rFont val="Tahoma"/>
        <family val="2"/>
        <charset val="162"/>
      </rPr>
      <t xml:space="preserve">                                 
Area  (hectar)</t>
    </r>
  </si>
  <si>
    <t>Sinop-İnceburun</t>
  </si>
  <si>
    <r>
      <t>Katran Ardıcı_</t>
    </r>
    <r>
      <rPr>
        <b/>
        <i/>
        <sz val="8"/>
        <rFont val="Tahoma"/>
        <family val="2"/>
        <charset val="162"/>
      </rPr>
      <t>Juniperus oxycedrus</t>
    </r>
  </si>
  <si>
    <t>Dörtyol-Ufacık</t>
  </si>
  <si>
    <t>Pazar-Ardeşen</t>
  </si>
  <si>
    <t>Demirköy-İğneada</t>
  </si>
  <si>
    <t>Kadirli-Bozkuyu</t>
  </si>
  <si>
    <t>Kaynak: Orman Genel Müdürlüğü</t>
  </si>
  <si>
    <t>Orman Ağaçları ve Tohumları Islah Araştırma Enstitüsü Müdürlüğü</t>
  </si>
  <si>
    <t>Source: General Directorate of Forestry</t>
  </si>
  <si>
    <t>Forest Tree Breeding and Seeds Research Institute</t>
  </si>
  <si>
    <t>(1) Statistical Regions (SR)</t>
  </si>
  <si>
    <t>1.11 Tohum Meşcereleri, 2012-2014</t>
  </si>
  <si>
    <t xml:space="preserve">           Seed Stands (in-situ), 2012-2014</t>
  </si>
  <si>
    <r>
      <t xml:space="preserve">Tescil Tarihi                      </t>
    </r>
    <r>
      <rPr>
        <sz val="8"/>
        <rFont val="Tahoma"/>
        <family val="2"/>
        <charset val="162"/>
      </rPr>
      <t xml:space="preserve"> Registry Date</t>
    </r>
  </si>
  <si>
    <r>
      <t xml:space="preserve">Alan (hektar)              </t>
    </r>
    <r>
      <rPr>
        <sz val="8"/>
        <rFont val="Tahoma"/>
        <family val="2"/>
        <charset val="162"/>
      </rPr>
      <t xml:space="preserve">                                 
Area  (hectare)</t>
    </r>
  </si>
  <si>
    <t>1.11 Tohum Meşcereleri, 2012-2014 (devam)</t>
  </si>
  <si>
    <t xml:space="preserve">           Seed Stands (in-situ), 2012-2014 (continued)</t>
  </si>
  <si>
    <t>1.11 Tohum Meşcereleri, 2012-2014(devam)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</si>
</sst>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.#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8"/>
      <name val="Tahoma"/>
      <family val="2"/>
      <charset val="162"/>
    </font>
    <font>
      <sz val="8"/>
      <name val="Tahoma"/>
      <family val="2"/>
      <charset val="162"/>
    </font>
    <font>
      <sz val="10"/>
      <name val="Arial Tur"/>
      <charset val="162"/>
    </font>
    <font>
      <sz val="10"/>
      <name val="Tahoma"/>
      <family val="2"/>
      <charset val="162"/>
    </font>
    <font>
      <b/>
      <sz val="7"/>
      <name val="Tahoma"/>
      <family val="2"/>
      <charset val="162"/>
    </font>
    <font>
      <sz val="7"/>
      <name val="Tahoma"/>
      <family val="2"/>
      <charset val="162"/>
    </font>
    <font>
      <b/>
      <sz val="12"/>
      <name val="Tahoma"/>
      <family val="2"/>
      <charset val="162"/>
    </font>
    <font>
      <b/>
      <i/>
      <sz val="8"/>
      <name val="Tahoma"/>
      <family val="2"/>
      <charset val="162"/>
    </font>
    <font>
      <sz val="11"/>
      <name val="Calibri"/>
      <family val="2"/>
      <scheme val="minor"/>
    </font>
    <font>
      <b/>
      <sz val="9"/>
      <name val="Tahoma"/>
      <family val="2"/>
      <charset val="16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wrapText="1"/>
    </xf>
    <xf numFmtId="0" fontId="5" fillId="0" borderId="0" xfId="2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5" fillId="0" borderId="0" xfId="1" applyNumberFormat="1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/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vertical="center" shrinkToFit="1"/>
    </xf>
    <xf numFmtId="0" fontId="1" fillId="0" borderId="0" xfId="0" applyFont="1" applyBorder="1" applyAlignment="1">
      <alignment horizontal="center"/>
    </xf>
    <xf numFmtId="0" fontId="1" fillId="0" borderId="13" xfId="0" applyFont="1" applyFill="1" applyBorder="1" applyAlignment="1">
      <alignment vertical="center" shrinkToFit="1"/>
    </xf>
    <xf numFmtId="1" fontId="1" fillId="0" borderId="12" xfId="0" applyNumberFormat="1" applyFont="1" applyFill="1" applyBorder="1" applyAlignment="1">
      <alignment vertical="center"/>
    </xf>
    <xf numFmtId="1" fontId="2" fillId="0" borderId="12" xfId="0" applyNumberFormat="1" applyFont="1" applyFill="1" applyBorder="1" applyAlignment="1">
      <alignment vertical="top"/>
    </xf>
    <xf numFmtId="0" fontId="1" fillId="0" borderId="14" xfId="0" applyFont="1" applyFill="1" applyBorder="1" applyAlignment="1">
      <alignment vertical="center" shrinkToFit="1"/>
    </xf>
    <xf numFmtId="0" fontId="1" fillId="0" borderId="11" xfId="0" applyFont="1" applyFill="1" applyBorder="1" applyAlignment="1">
      <alignment vertical="center" shrinkToFit="1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1" xfId="0" applyFont="1" applyFill="1" applyBorder="1"/>
    <xf numFmtId="0" fontId="1" fillId="0" borderId="13" xfId="0" applyFont="1" applyFill="1" applyBorder="1"/>
    <xf numFmtId="0" fontId="1" fillId="0" borderId="13" xfId="0" applyFont="1" applyFill="1" applyBorder="1" applyAlignment="1"/>
    <xf numFmtId="0" fontId="7" fillId="0" borderId="13" xfId="0" applyFont="1" applyFill="1" applyBorder="1" applyAlignment="1">
      <alignment vertical="center"/>
    </xf>
    <xf numFmtId="0" fontId="1" fillId="0" borderId="11" xfId="0" applyFont="1" applyFill="1" applyBorder="1"/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1" fontId="2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left" vertical="center" wrapText="1"/>
    </xf>
    <xf numFmtId="1" fontId="10" fillId="0" borderId="7" xfId="0" applyNumberFormat="1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left" vertical="center" wrapText="1"/>
    </xf>
    <xf numFmtId="1" fontId="10" fillId="0" borderId="6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12" xfId="0" applyFont="1" applyFill="1" applyBorder="1"/>
    <xf numFmtId="0" fontId="1" fillId="0" borderId="0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center"/>
    </xf>
    <xf numFmtId="3" fontId="6" fillId="0" borderId="0" xfId="1" applyNumberFormat="1" applyFont="1" applyFill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0" fontId="2" fillId="0" borderId="14" xfId="0" applyFont="1" applyFill="1" applyBorder="1"/>
    <xf numFmtId="0" fontId="1" fillId="0" borderId="3" xfId="0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/>
    <xf numFmtId="1" fontId="2" fillId="0" borderId="10" xfId="0" applyNumberFormat="1" applyFont="1" applyFill="1" applyBorder="1" applyAlignment="1">
      <alignment vertical="top"/>
    </xf>
    <xf numFmtId="1" fontId="1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2004 sonu itibariyle faaliyetler" xfId="1"/>
    <cellStyle name="Normal_BEŞ YILLIK KALKINMA PLAN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2"/>
  <sheetViews>
    <sheetView showGridLines="0" tabSelected="1" zoomScaleNormal="100" zoomScaleSheetLayoutView="100" workbookViewId="0">
      <selection sqref="A1:XFD1"/>
    </sheetView>
  </sheetViews>
  <sheetFormatPr defaultRowHeight="15" customHeight="1" x14ac:dyDescent="0.15"/>
  <cols>
    <col min="1" max="1" width="38.42578125" style="4" customWidth="1"/>
    <col min="2" max="2" width="27.28515625" style="26" customWidth="1"/>
    <col min="3" max="3" width="28" style="9" customWidth="1"/>
    <col min="4" max="4" width="15.85546875" style="29" customWidth="1"/>
    <col min="5" max="5" width="22.42578125" style="18" customWidth="1"/>
    <col min="6" max="6" width="18.85546875" style="18" customWidth="1"/>
    <col min="7" max="7" width="13.5703125" style="18" customWidth="1"/>
    <col min="8" max="8" width="4.28515625" style="18" customWidth="1"/>
    <col min="9" max="9" width="15.140625" style="105" customWidth="1"/>
    <col min="10" max="10" width="17.140625" style="105" customWidth="1"/>
    <col min="11" max="11" width="10" style="94" customWidth="1"/>
    <col min="12" max="249" width="9.140625" style="1"/>
    <col min="250" max="250" width="25.42578125" style="1" customWidth="1"/>
    <col min="251" max="251" width="0" style="1" hidden="1" customWidth="1"/>
    <col min="252" max="252" width="22.42578125" style="1" customWidth="1"/>
    <col min="253" max="254" width="34" style="1" customWidth="1"/>
    <col min="255" max="255" width="11.7109375" style="1" customWidth="1"/>
    <col min="256" max="256" width="14.42578125" style="1" customWidth="1"/>
    <col min="257" max="257" width="15.85546875" style="1" customWidth="1"/>
    <col min="258" max="258" width="32.140625" style="1" customWidth="1"/>
    <col min="259" max="259" width="14" style="1" customWidth="1"/>
    <col min="260" max="505" width="9.140625" style="1"/>
    <col min="506" max="506" width="25.42578125" style="1" customWidth="1"/>
    <col min="507" max="507" width="0" style="1" hidden="1" customWidth="1"/>
    <col min="508" max="508" width="22.42578125" style="1" customWidth="1"/>
    <col min="509" max="510" width="34" style="1" customWidth="1"/>
    <col min="511" max="511" width="11.7109375" style="1" customWidth="1"/>
    <col min="512" max="512" width="14.42578125" style="1" customWidth="1"/>
    <col min="513" max="513" width="15.85546875" style="1" customWidth="1"/>
    <col min="514" max="514" width="32.140625" style="1" customWidth="1"/>
    <col min="515" max="515" width="14" style="1" customWidth="1"/>
    <col min="516" max="761" width="9.140625" style="1"/>
    <col min="762" max="762" width="25.42578125" style="1" customWidth="1"/>
    <col min="763" max="763" width="0" style="1" hidden="1" customWidth="1"/>
    <col min="764" max="764" width="22.42578125" style="1" customWidth="1"/>
    <col min="765" max="766" width="34" style="1" customWidth="1"/>
    <col min="767" max="767" width="11.7109375" style="1" customWidth="1"/>
    <col min="768" max="768" width="14.42578125" style="1" customWidth="1"/>
    <col min="769" max="769" width="15.85546875" style="1" customWidth="1"/>
    <col min="770" max="770" width="32.140625" style="1" customWidth="1"/>
    <col min="771" max="771" width="14" style="1" customWidth="1"/>
    <col min="772" max="1017" width="9.140625" style="1"/>
    <col min="1018" max="1018" width="25.42578125" style="1" customWidth="1"/>
    <col min="1019" max="1019" width="0" style="1" hidden="1" customWidth="1"/>
    <col min="1020" max="1020" width="22.42578125" style="1" customWidth="1"/>
    <col min="1021" max="1022" width="34" style="1" customWidth="1"/>
    <col min="1023" max="1023" width="11.7109375" style="1" customWidth="1"/>
    <col min="1024" max="1024" width="14.42578125" style="1" customWidth="1"/>
    <col min="1025" max="1025" width="15.85546875" style="1" customWidth="1"/>
    <col min="1026" max="1026" width="32.140625" style="1" customWidth="1"/>
    <col min="1027" max="1027" width="14" style="1" customWidth="1"/>
    <col min="1028" max="1273" width="9.140625" style="1"/>
    <col min="1274" max="1274" width="25.42578125" style="1" customWidth="1"/>
    <col min="1275" max="1275" width="0" style="1" hidden="1" customWidth="1"/>
    <col min="1276" max="1276" width="22.42578125" style="1" customWidth="1"/>
    <col min="1277" max="1278" width="34" style="1" customWidth="1"/>
    <col min="1279" max="1279" width="11.7109375" style="1" customWidth="1"/>
    <col min="1280" max="1280" width="14.42578125" style="1" customWidth="1"/>
    <col min="1281" max="1281" width="15.85546875" style="1" customWidth="1"/>
    <col min="1282" max="1282" width="32.140625" style="1" customWidth="1"/>
    <col min="1283" max="1283" width="14" style="1" customWidth="1"/>
    <col min="1284" max="1529" width="9.140625" style="1"/>
    <col min="1530" max="1530" width="25.42578125" style="1" customWidth="1"/>
    <col min="1531" max="1531" width="0" style="1" hidden="1" customWidth="1"/>
    <col min="1532" max="1532" width="22.42578125" style="1" customWidth="1"/>
    <col min="1533" max="1534" width="34" style="1" customWidth="1"/>
    <col min="1535" max="1535" width="11.7109375" style="1" customWidth="1"/>
    <col min="1536" max="1536" width="14.42578125" style="1" customWidth="1"/>
    <col min="1537" max="1537" width="15.85546875" style="1" customWidth="1"/>
    <col min="1538" max="1538" width="32.140625" style="1" customWidth="1"/>
    <col min="1539" max="1539" width="14" style="1" customWidth="1"/>
    <col min="1540" max="1785" width="9.140625" style="1"/>
    <col min="1786" max="1786" width="25.42578125" style="1" customWidth="1"/>
    <col min="1787" max="1787" width="0" style="1" hidden="1" customWidth="1"/>
    <col min="1788" max="1788" width="22.42578125" style="1" customWidth="1"/>
    <col min="1789" max="1790" width="34" style="1" customWidth="1"/>
    <col min="1791" max="1791" width="11.7109375" style="1" customWidth="1"/>
    <col min="1792" max="1792" width="14.42578125" style="1" customWidth="1"/>
    <col min="1793" max="1793" width="15.85546875" style="1" customWidth="1"/>
    <col min="1794" max="1794" width="32.140625" style="1" customWidth="1"/>
    <col min="1795" max="1795" width="14" style="1" customWidth="1"/>
    <col min="1796" max="2041" width="9.140625" style="1"/>
    <col min="2042" max="2042" width="25.42578125" style="1" customWidth="1"/>
    <col min="2043" max="2043" width="0" style="1" hidden="1" customWidth="1"/>
    <col min="2044" max="2044" width="22.42578125" style="1" customWidth="1"/>
    <col min="2045" max="2046" width="34" style="1" customWidth="1"/>
    <col min="2047" max="2047" width="11.7109375" style="1" customWidth="1"/>
    <col min="2048" max="2048" width="14.42578125" style="1" customWidth="1"/>
    <col min="2049" max="2049" width="15.85546875" style="1" customWidth="1"/>
    <col min="2050" max="2050" width="32.140625" style="1" customWidth="1"/>
    <col min="2051" max="2051" width="14" style="1" customWidth="1"/>
    <col min="2052" max="2297" width="9.140625" style="1"/>
    <col min="2298" max="2298" width="25.42578125" style="1" customWidth="1"/>
    <col min="2299" max="2299" width="0" style="1" hidden="1" customWidth="1"/>
    <col min="2300" max="2300" width="22.42578125" style="1" customWidth="1"/>
    <col min="2301" max="2302" width="34" style="1" customWidth="1"/>
    <col min="2303" max="2303" width="11.7109375" style="1" customWidth="1"/>
    <col min="2304" max="2304" width="14.42578125" style="1" customWidth="1"/>
    <col min="2305" max="2305" width="15.85546875" style="1" customWidth="1"/>
    <col min="2306" max="2306" width="32.140625" style="1" customWidth="1"/>
    <col min="2307" max="2307" width="14" style="1" customWidth="1"/>
    <col min="2308" max="2553" width="9.140625" style="1"/>
    <col min="2554" max="2554" width="25.42578125" style="1" customWidth="1"/>
    <col min="2555" max="2555" width="0" style="1" hidden="1" customWidth="1"/>
    <col min="2556" max="2556" width="22.42578125" style="1" customWidth="1"/>
    <col min="2557" max="2558" width="34" style="1" customWidth="1"/>
    <col min="2559" max="2559" width="11.7109375" style="1" customWidth="1"/>
    <col min="2560" max="2560" width="14.42578125" style="1" customWidth="1"/>
    <col min="2561" max="2561" width="15.85546875" style="1" customWidth="1"/>
    <col min="2562" max="2562" width="32.140625" style="1" customWidth="1"/>
    <col min="2563" max="2563" width="14" style="1" customWidth="1"/>
    <col min="2564" max="2809" width="9.140625" style="1"/>
    <col min="2810" max="2810" width="25.42578125" style="1" customWidth="1"/>
    <col min="2811" max="2811" width="0" style="1" hidden="1" customWidth="1"/>
    <col min="2812" max="2812" width="22.42578125" style="1" customWidth="1"/>
    <col min="2813" max="2814" width="34" style="1" customWidth="1"/>
    <col min="2815" max="2815" width="11.7109375" style="1" customWidth="1"/>
    <col min="2816" max="2816" width="14.42578125" style="1" customWidth="1"/>
    <col min="2817" max="2817" width="15.85546875" style="1" customWidth="1"/>
    <col min="2818" max="2818" width="32.140625" style="1" customWidth="1"/>
    <col min="2819" max="2819" width="14" style="1" customWidth="1"/>
    <col min="2820" max="3065" width="9.140625" style="1"/>
    <col min="3066" max="3066" width="25.42578125" style="1" customWidth="1"/>
    <col min="3067" max="3067" width="0" style="1" hidden="1" customWidth="1"/>
    <col min="3068" max="3068" width="22.42578125" style="1" customWidth="1"/>
    <col min="3069" max="3070" width="34" style="1" customWidth="1"/>
    <col min="3071" max="3071" width="11.7109375" style="1" customWidth="1"/>
    <col min="3072" max="3072" width="14.42578125" style="1" customWidth="1"/>
    <col min="3073" max="3073" width="15.85546875" style="1" customWidth="1"/>
    <col min="3074" max="3074" width="32.140625" style="1" customWidth="1"/>
    <col min="3075" max="3075" width="14" style="1" customWidth="1"/>
    <col min="3076" max="3321" width="9.140625" style="1"/>
    <col min="3322" max="3322" width="25.42578125" style="1" customWidth="1"/>
    <col min="3323" max="3323" width="0" style="1" hidden="1" customWidth="1"/>
    <col min="3324" max="3324" width="22.42578125" style="1" customWidth="1"/>
    <col min="3325" max="3326" width="34" style="1" customWidth="1"/>
    <col min="3327" max="3327" width="11.7109375" style="1" customWidth="1"/>
    <col min="3328" max="3328" width="14.42578125" style="1" customWidth="1"/>
    <col min="3329" max="3329" width="15.85546875" style="1" customWidth="1"/>
    <col min="3330" max="3330" width="32.140625" style="1" customWidth="1"/>
    <col min="3331" max="3331" width="14" style="1" customWidth="1"/>
    <col min="3332" max="3577" width="9.140625" style="1"/>
    <col min="3578" max="3578" width="25.42578125" style="1" customWidth="1"/>
    <col min="3579" max="3579" width="0" style="1" hidden="1" customWidth="1"/>
    <col min="3580" max="3580" width="22.42578125" style="1" customWidth="1"/>
    <col min="3581" max="3582" width="34" style="1" customWidth="1"/>
    <col min="3583" max="3583" width="11.7109375" style="1" customWidth="1"/>
    <col min="3584" max="3584" width="14.42578125" style="1" customWidth="1"/>
    <col min="3585" max="3585" width="15.85546875" style="1" customWidth="1"/>
    <col min="3586" max="3586" width="32.140625" style="1" customWidth="1"/>
    <col min="3587" max="3587" width="14" style="1" customWidth="1"/>
    <col min="3588" max="3833" width="9.140625" style="1"/>
    <col min="3834" max="3834" width="25.42578125" style="1" customWidth="1"/>
    <col min="3835" max="3835" width="0" style="1" hidden="1" customWidth="1"/>
    <col min="3836" max="3836" width="22.42578125" style="1" customWidth="1"/>
    <col min="3837" max="3838" width="34" style="1" customWidth="1"/>
    <col min="3839" max="3839" width="11.7109375" style="1" customWidth="1"/>
    <col min="3840" max="3840" width="14.42578125" style="1" customWidth="1"/>
    <col min="3841" max="3841" width="15.85546875" style="1" customWidth="1"/>
    <col min="3842" max="3842" width="32.140625" style="1" customWidth="1"/>
    <col min="3843" max="3843" width="14" style="1" customWidth="1"/>
    <col min="3844" max="4089" width="9.140625" style="1"/>
    <col min="4090" max="4090" width="25.42578125" style="1" customWidth="1"/>
    <col min="4091" max="4091" width="0" style="1" hidden="1" customWidth="1"/>
    <col min="4092" max="4092" width="22.42578125" style="1" customWidth="1"/>
    <col min="4093" max="4094" width="34" style="1" customWidth="1"/>
    <col min="4095" max="4095" width="11.7109375" style="1" customWidth="1"/>
    <col min="4096" max="4096" width="14.42578125" style="1" customWidth="1"/>
    <col min="4097" max="4097" width="15.85546875" style="1" customWidth="1"/>
    <col min="4098" max="4098" width="32.140625" style="1" customWidth="1"/>
    <col min="4099" max="4099" width="14" style="1" customWidth="1"/>
    <col min="4100" max="4345" width="9.140625" style="1"/>
    <col min="4346" max="4346" width="25.42578125" style="1" customWidth="1"/>
    <col min="4347" max="4347" width="0" style="1" hidden="1" customWidth="1"/>
    <col min="4348" max="4348" width="22.42578125" style="1" customWidth="1"/>
    <col min="4349" max="4350" width="34" style="1" customWidth="1"/>
    <col min="4351" max="4351" width="11.7109375" style="1" customWidth="1"/>
    <col min="4352" max="4352" width="14.42578125" style="1" customWidth="1"/>
    <col min="4353" max="4353" width="15.85546875" style="1" customWidth="1"/>
    <col min="4354" max="4354" width="32.140625" style="1" customWidth="1"/>
    <col min="4355" max="4355" width="14" style="1" customWidth="1"/>
    <col min="4356" max="4601" width="9.140625" style="1"/>
    <col min="4602" max="4602" width="25.42578125" style="1" customWidth="1"/>
    <col min="4603" max="4603" width="0" style="1" hidden="1" customWidth="1"/>
    <col min="4604" max="4604" width="22.42578125" style="1" customWidth="1"/>
    <col min="4605" max="4606" width="34" style="1" customWidth="1"/>
    <col min="4607" max="4607" width="11.7109375" style="1" customWidth="1"/>
    <col min="4608" max="4608" width="14.42578125" style="1" customWidth="1"/>
    <col min="4609" max="4609" width="15.85546875" style="1" customWidth="1"/>
    <col min="4610" max="4610" width="32.140625" style="1" customWidth="1"/>
    <col min="4611" max="4611" width="14" style="1" customWidth="1"/>
    <col min="4612" max="4857" width="9.140625" style="1"/>
    <col min="4858" max="4858" width="25.42578125" style="1" customWidth="1"/>
    <col min="4859" max="4859" width="0" style="1" hidden="1" customWidth="1"/>
    <col min="4860" max="4860" width="22.42578125" style="1" customWidth="1"/>
    <col min="4861" max="4862" width="34" style="1" customWidth="1"/>
    <col min="4863" max="4863" width="11.7109375" style="1" customWidth="1"/>
    <col min="4864" max="4864" width="14.42578125" style="1" customWidth="1"/>
    <col min="4865" max="4865" width="15.85546875" style="1" customWidth="1"/>
    <col min="4866" max="4866" width="32.140625" style="1" customWidth="1"/>
    <col min="4867" max="4867" width="14" style="1" customWidth="1"/>
    <col min="4868" max="5113" width="9.140625" style="1"/>
    <col min="5114" max="5114" width="25.42578125" style="1" customWidth="1"/>
    <col min="5115" max="5115" width="0" style="1" hidden="1" customWidth="1"/>
    <col min="5116" max="5116" width="22.42578125" style="1" customWidth="1"/>
    <col min="5117" max="5118" width="34" style="1" customWidth="1"/>
    <col min="5119" max="5119" width="11.7109375" style="1" customWidth="1"/>
    <col min="5120" max="5120" width="14.42578125" style="1" customWidth="1"/>
    <col min="5121" max="5121" width="15.85546875" style="1" customWidth="1"/>
    <col min="5122" max="5122" width="32.140625" style="1" customWidth="1"/>
    <col min="5123" max="5123" width="14" style="1" customWidth="1"/>
    <col min="5124" max="5369" width="9.140625" style="1"/>
    <col min="5370" max="5370" width="25.42578125" style="1" customWidth="1"/>
    <col min="5371" max="5371" width="0" style="1" hidden="1" customWidth="1"/>
    <col min="5372" max="5372" width="22.42578125" style="1" customWidth="1"/>
    <col min="5373" max="5374" width="34" style="1" customWidth="1"/>
    <col min="5375" max="5375" width="11.7109375" style="1" customWidth="1"/>
    <col min="5376" max="5376" width="14.42578125" style="1" customWidth="1"/>
    <col min="5377" max="5377" width="15.85546875" style="1" customWidth="1"/>
    <col min="5378" max="5378" width="32.140625" style="1" customWidth="1"/>
    <col min="5379" max="5379" width="14" style="1" customWidth="1"/>
    <col min="5380" max="5625" width="9.140625" style="1"/>
    <col min="5626" max="5626" width="25.42578125" style="1" customWidth="1"/>
    <col min="5627" max="5627" width="0" style="1" hidden="1" customWidth="1"/>
    <col min="5628" max="5628" width="22.42578125" style="1" customWidth="1"/>
    <col min="5629" max="5630" width="34" style="1" customWidth="1"/>
    <col min="5631" max="5631" width="11.7109375" style="1" customWidth="1"/>
    <col min="5632" max="5632" width="14.42578125" style="1" customWidth="1"/>
    <col min="5633" max="5633" width="15.85546875" style="1" customWidth="1"/>
    <col min="5634" max="5634" width="32.140625" style="1" customWidth="1"/>
    <col min="5635" max="5635" width="14" style="1" customWidth="1"/>
    <col min="5636" max="5881" width="9.140625" style="1"/>
    <col min="5882" max="5882" width="25.42578125" style="1" customWidth="1"/>
    <col min="5883" max="5883" width="0" style="1" hidden="1" customWidth="1"/>
    <col min="5884" max="5884" width="22.42578125" style="1" customWidth="1"/>
    <col min="5885" max="5886" width="34" style="1" customWidth="1"/>
    <col min="5887" max="5887" width="11.7109375" style="1" customWidth="1"/>
    <col min="5888" max="5888" width="14.42578125" style="1" customWidth="1"/>
    <col min="5889" max="5889" width="15.85546875" style="1" customWidth="1"/>
    <col min="5890" max="5890" width="32.140625" style="1" customWidth="1"/>
    <col min="5891" max="5891" width="14" style="1" customWidth="1"/>
    <col min="5892" max="6137" width="9.140625" style="1"/>
    <col min="6138" max="6138" width="25.42578125" style="1" customWidth="1"/>
    <col min="6139" max="6139" width="0" style="1" hidden="1" customWidth="1"/>
    <col min="6140" max="6140" width="22.42578125" style="1" customWidth="1"/>
    <col min="6141" max="6142" width="34" style="1" customWidth="1"/>
    <col min="6143" max="6143" width="11.7109375" style="1" customWidth="1"/>
    <col min="6144" max="6144" width="14.42578125" style="1" customWidth="1"/>
    <col min="6145" max="6145" width="15.85546875" style="1" customWidth="1"/>
    <col min="6146" max="6146" width="32.140625" style="1" customWidth="1"/>
    <col min="6147" max="6147" width="14" style="1" customWidth="1"/>
    <col min="6148" max="6393" width="9.140625" style="1"/>
    <col min="6394" max="6394" width="25.42578125" style="1" customWidth="1"/>
    <col min="6395" max="6395" width="0" style="1" hidden="1" customWidth="1"/>
    <col min="6396" max="6396" width="22.42578125" style="1" customWidth="1"/>
    <col min="6397" max="6398" width="34" style="1" customWidth="1"/>
    <col min="6399" max="6399" width="11.7109375" style="1" customWidth="1"/>
    <col min="6400" max="6400" width="14.42578125" style="1" customWidth="1"/>
    <col min="6401" max="6401" width="15.85546875" style="1" customWidth="1"/>
    <col min="6402" max="6402" width="32.140625" style="1" customWidth="1"/>
    <col min="6403" max="6403" width="14" style="1" customWidth="1"/>
    <col min="6404" max="6649" width="9.140625" style="1"/>
    <col min="6650" max="6650" width="25.42578125" style="1" customWidth="1"/>
    <col min="6651" max="6651" width="0" style="1" hidden="1" customWidth="1"/>
    <col min="6652" max="6652" width="22.42578125" style="1" customWidth="1"/>
    <col min="6653" max="6654" width="34" style="1" customWidth="1"/>
    <col min="6655" max="6655" width="11.7109375" style="1" customWidth="1"/>
    <col min="6656" max="6656" width="14.42578125" style="1" customWidth="1"/>
    <col min="6657" max="6657" width="15.85546875" style="1" customWidth="1"/>
    <col min="6658" max="6658" width="32.140625" style="1" customWidth="1"/>
    <col min="6659" max="6659" width="14" style="1" customWidth="1"/>
    <col min="6660" max="6905" width="9.140625" style="1"/>
    <col min="6906" max="6906" width="25.42578125" style="1" customWidth="1"/>
    <col min="6907" max="6907" width="0" style="1" hidden="1" customWidth="1"/>
    <col min="6908" max="6908" width="22.42578125" style="1" customWidth="1"/>
    <col min="6909" max="6910" width="34" style="1" customWidth="1"/>
    <col min="6911" max="6911" width="11.7109375" style="1" customWidth="1"/>
    <col min="6912" max="6912" width="14.42578125" style="1" customWidth="1"/>
    <col min="6913" max="6913" width="15.85546875" style="1" customWidth="1"/>
    <col min="6914" max="6914" width="32.140625" style="1" customWidth="1"/>
    <col min="6915" max="6915" width="14" style="1" customWidth="1"/>
    <col min="6916" max="7161" width="9.140625" style="1"/>
    <col min="7162" max="7162" width="25.42578125" style="1" customWidth="1"/>
    <col min="7163" max="7163" width="0" style="1" hidden="1" customWidth="1"/>
    <col min="7164" max="7164" width="22.42578125" style="1" customWidth="1"/>
    <col min="7165" max="7166" width="34" style="1" customWidth="1"/>
    <col min="7167" max="7167" width="11.7109375" style="1" customWidth="1"/>
    <col min="7168" max="7168" width="14.42578125" style="1" customWidth="1"/>
    <col min="7169" max="7169" width="15.85546875" style="1" customWidth="1"/>
    <col min="7170" max="7170" width="32.140625" style="1" customWidth="1"/>
    <col min="7171" max="7171" width="14" style="1" customWidth="1"/>
    <col min="7172" max="7417" width="9.140625" style="1"/>
    <col min="7418" max="7418" width="25.42578125" style="1" customWidth="1"/>
    <col min="7419" max="7419" width="0" style="1" hidden="1" customWidth="1"/>
    <col min="7420" max="7420" width="22.42578125" style="1" customWidth="1"/>
    <col min="7421" max="7422" width="34" style="1" customWidth="1"/>
    <col min="7423" max="7423" width="11.7109375" style="1" customWidth="1"/>
    <col min="7424" max="7424" width="14.42578125" style="1" customWidth="1"/>
    <col min="7425" max="7425" width="15.85546875" style="1" customWidth="1"/>
    <col min="7426" max="7426" width="32.140625" style="1" customWidth="1"/>
    <col min="7427" max="7427" width="14" style="1" customWidth="1"/>
    <col min="7428" max="7673" width="9.140625" style="1"/>
    <col min="7674" max="7674" width="25.42578125" style="1" customWidth="1"/>
    <col min="7675" max="7675" width="0" style="1" hidden="1" customWidth="1"/>
    <col min="7676" max="7676" width="22.42578125" style="1" customWidth="1"/>
    <col min="7677" max="7678" width="34" style="1" customWidth="1"/>
    <col min="7679" max="7679" width="11.7109375" style="1" customWidth="1"/>
    <col min="7680" max="7680" width="14.42578125" style="1" customWidth="1"/>
    <col min="7681" max="7681" width="15.85546875" style="1" customWidth="1"/>
    <col min="7682" max="7682" width="32.140625" style="1" customWidth="1"/>
    <col min="7683" max="7683" width="14" style="1" customWidth="1"/>
    <col min="7684" max="7929" width="9.140625" style="1"/>
    <col min="7930" max="7930" width="25.42578125" style="1" customWidth="1"/>
    <col min="7931" max="7931" width="0" style="1" hidden="1" customWidth="1"/>
    <col min="7932" max="7932" width="22.42578125" style="1" customWidth="1"/>
    <col min="7933" max="7934" width="34" style="1" customWidth="1"/>
    <col min="7935" max="7935" width="11.7109375" style="1" customWidth="1"/>
    <col min="7936" max="7936" width="14.42578125" style="1" customWidth="1"/>
    <col min="7937" max="7937" width="15.85546875" style="1" customWidth="1"/>
    <col min="7938" max="7938" width="32.140625" style="1" customWidth="1"/>
    <col min="7939" max="7939" width="14" style="1" customWidth="1"/>
    <col min="7940" max="8185" width="9.140625" style="1"/>
    <col min="8186" max="8186" width="25.42578125" style="1" customWidth="1"/>
    <col min="8187" max="8187" width="0" style="1" hidden="1" customWidth="1"/>
    <col min="8188" max="8188" width="22.42578125" style="1" customWidth="1"/>
    <col min="8189" max="8190" width="34" style="1" customWidth="1"/>
    <col min="8191" max="8191" width="11.7109375" style="1" customWidth="1"/>
    <col min="8192" max="8192" width="14.42578125" style="1" customWidth="1"/>
    <col min="8193" max="8193" width="15.85546875" style="1" customWidth="1"/>
    <col min="8194" max="8194" width="32.140625" style="1" customWidth="1"/>
    <col min="8195" max="8195" width="14" style="1" customWidth="1"/>
    <col min="8196" max="8441" width="9.140625" style="1"/>
    <col min="8442" max="8442" width="25.42578125" style="1" customWidth="1"/>
    <col min="8443" max="8443" width="0" style="1" hidden="1" customWidth="1"/>
    <col min="8444" max="8444" width="22.42578125" style="1" customWidth="1"/>
    <col min="8445" max="8446" width="34" style="1" customWidth="1"/>
    <col min="8447" max="8447" width="11.7109375" style="1" customWidth="1"/>
    <col min="8448" max="8448" width="14.42578125" style="1" customWidth="1"/>
    <col min="8449" max="8449" width="15.85546875" style="1" customWidth="1"/>
    <col min="8450" max="8450" width="32.140625" style="1" customWidth="1"/>
    <col min="8451" max="8451" width="14" style="1" customWidth="1"/>
    <col min="8452" max="8697" width="9.140625" style="1"/>
    <col min="8698" max="8698" width="25.42578125" style="1" customWidth="1"/>
    <col min="8699" max="8699" width="0" style="1" hidden="1" customWidth="1"/>
    <col min="8700" max="8700" width="22.42578125" style="1" customWidth="1"/>
    <col min="8701" max="8702" width="34" style="1" customWidth="1"/>
    <col min="8703" max="8703" width="11.7109375" style="1" customWidth="1"/>
    <col min="8704" max="8704" width="14.42578125" style="1" customWidth="1"/>
    <col min="8705" max="8705" width="15.85546875" style="1" customWidth="1"/>
    <col min="8706" max="8706" width="32.140625" style="1" customWidth="1"/>
    <col min="8707" max="8707" width="14" style="1" customWidth="1"/>
    <col min="8708" max="8953" width="9.140625" style="1"/>
    <col min="8954" max="8954" width="25.42578125" style="1" customWidth="1"/>
    <col min="8955" max="8955" width="0" style="1" hidden="1" customWidth="1"/>
    <col min="8956" max="8956" width="22.42578125" style="1" customWidth="1"/>
    <col min="8957" max="8958" width="34" style="1" customWidth="1"/>
    <col min="8959" max="8959" width="11.7109375" style="1" customWidth="1"/>
    <col min="8960" max="8960" width="14.42578125" style="1" customWidth="1"/>
    <col min="8961" max="8961" width="15.85546875" style="1" customWidth="1"/>
    <col min="8962" max="8962" width="32.140625" style="1" customWidth="1"/>
    <col min="8963" max="8963" width="14" style="1" customWidth="1"/>
    <col min="8964" max="9209" width="9.140625" style="1"/>
    <col min="9210" max="9210" width="25.42578125" style="1" customWidth="1"/>
    <col min="9211" max="9211" width="0" style="1" hidden="1" customWidth="1"/>
    <col min="9212" max="9212" width="22.42578125" style="1" customWidth="1"/>
    <col min="9213" max="9214" width="34" style="1" customWidth="1"/>
    <col min="9215" max="9215" width="11.7109375" style="1" customWidth="1"/>
    <col min="9216" max="9216" width="14.42578125" style="1" customWidth="1"/>
    <col min="9217" max="9217" width="15.85546875" style="1" customWidth="1"/>
    <col min="9218" max="9218" width="32.140625" style="1" customWidth="1"/>
    <col min="9219" max="9219" width="14" style="1" customWidth="1"/>
    <col min="9220" max="9465" width="9.140625" style="1"/>
    <col min="9466" max="9466" width="25.42578125" style="1" customWidth="1"/>
    <col min="9467" max="9467" width="0" style="1" hidden="1" customWidth="1"/>
    <col min="9468" max="9468" width="22.42578125" style="1" customWidth="1"/>
    <col min="9469" max="9470" width="34" style="1" customWidth="1"/>
    <col min="9471" max="9471" width="11.7109375" style="1" customWidth="1"/>
    <col min="9472" max="9472" width="14.42578125" style="1" customWidth="1"/>
    <col min="9473" max="9473" width="15.85546875" style="1" customWidth="1"/>
    <col min="9474" max="9474" width="32.140625" style="1" customWidth="1"/>
    <col min="9475" max="9475" width="14" style="1" customWidth="1"/>
    <col min="9476" max="9721" width="9.140625" style="1"/>
    <col min="9722" max="9722" width="25.42578125" style="1" customWidth="1"/>
    <col min="9723" max="9723" width="0" style="1" hidden="1" customWidth="1"/>
    <col min="9724" max="9724" width="22.42578125" style="1" customWidth="1"/>
    <col min="9725" max="9726" width="34" style="1" customWidth="1"/>
    <col min="9727" max="9727" width="11.7109375" style="1" customWidth="1"/>
    <col min="9728" max="9728" width="14.42578125" style="1" customWidth="1"/>
    <col min="9729" max="9729" width="15.85546875" style="1" customWidth="1"/>
    <col min="9730" max="9730" width="32.140625" style="1" customWidth="1"/>
    <col min="9731" max="9731" width="14" style="1" customWidth="1"/>
    <col min="9732" max="9977" width="9.140625" style="1"/>
    <col min="9978" max="9978" width="25.42578125" style="1" customWidth="1"/>
    <col min="9979" max="9979" width="0" style="1" hidden="1" customWidth="1"/>
    <col min="9980" max="9980" width="22.42578125" style="1" customWidth="1"/>
    <col min="9981" max="9982" width="34" style="1" customWidth="1"/>
    <col min="9983" max="9983" width="11.7109375" style="1" customWidth="1"/>
    <col min="9984" max="9984" width="14.42578125" style="1" customWidth="1"/>
    <col min="9985" max="9985" width="15.85546875" style="1" customWidth="1"/>
    <col min="9986" max="9986" width="32.140625" style="1" customWidth="1"/>
    <col min="9987" max="9987" width="14" style="1" customWidth="1"/>
    <col min="9988" max="10233" width="9.140625" style="1"/>
    <col min="10234" max="10234" width="25.42578125" style="1" customWidth="1"/>
    <col min="10235" max="10235" width="0" style="1" hidden="1" customWidth="1"/>
    <col min="10236" max="10236" width="22.42578125" style="1" customWidth="1"/>
    <col min="10237" max="10238" width="34" style="1" customWidth="1"/>
    <col min="10239" max="10239" width="11.7109375" style="1" customWidth="1"/>
    <col min="10240" max="10240" width="14.42578125" style="1" customWidth="1"/>
    <col min="10241" max="10241" width="15.85546875" style="1" customWidth="1"/>
    <col min="10242" max="10242" width="32.140625" style="1" customWidth="1"/>
    <col min="10243" max="10243" width="14" style="1" customWidth="1"/>
    <col min="10244" max="10489" width="9.140625" style="1"/>
    <col min="10490" max="10490" width="25.42578125" style="1" customWidth="1"/>
    <col min="10491" max="10491" width="0" style="1" hidden="1" customWidth="1"/>
    <col min="10492" max="10492" width="22.42578125" style="1" customWidth="1"/>
    <col min="10493" max="10494" width="34" style="1" customWidth="1"/>
    <col min="10495" max="10495" width="11.7109375" style="1" customWidth="1"/>
    <col min="10496" max="10496" width="14.42578125" style="1" customWidth="1"/>
    <col min="10497" max="10497" width="15.85546875" style="1" customWidth="1"/>
    <col min="10498" max="10498" width="32.140625" style="1" customWidth="1"/>
    <col min="10499" max="10499" width="14" style="1" customWidth="1"/>
    <col min="10500" max="10745" width="9.140625" style="1"/>
    <col min="10746" max="10746" width="25.42578125" style="1" customWidth="1"/>
    <col min="10747" max="10747" width="0" style="1" hidden="1" customWidth="1"/>
    <col min="10748" max="10748" width="22.42578125" style="1" customWidth="1"/>
    <col min="10749" max="10750" width="34" style="1" customWidth="1"/>
    <col min="10751" max="10751" width="11.7109375" style="1" customWidth="1"/>
    <col min="10752" max="10752" width="14.42578125" style="1" customWidth="1"/>
    <col min="10753" max="10753" width="15.85546875" style="1" customWidth="1"/>
    <col min="10754" max="10754" width="32.140625" style="1" customWidth="1"/>
    <col min="10755" max="10755" width="14" style="1" customWidth="1"/>
    <col min="10756" max="11001" width="9.140625" style="1"/>
    <col min="11002" max="11002" width="25.42578125" style="1" customWidth="1"/>
    <col min="11003" max="11003" width="0" style="1" hidden="1" customWidth="1"/>
    <col min="11004" max="11004" width="22.42578125" style="1" customWidth="1"/>
    <col min="11005" max="11006" width="34" style="1" customWidth="1"/>
    <col min="11007" max="11007" width="11.7109375" style="1" customWidth="1"/>
    <col min="11008" max="11008" width="14.42578125" style="1" customWidth="1"/>
    <col min="11009" max="11009" width="15.85546875" style="1" customWidth="1"/>
    <col min="11010" max="11010" width="32.140625" style="1" customWidth="1"/>
    <col min="11011" max="11011" width="14" style="1" customWidth="1"/>
    <col min="11012" max="11257" width="9.140625" style="1"/>
    <col min="11258" max="11258" width="25.42578125" style="1" customWidth="1"/>
    <col min="11259" max="11259" width="0" style="1" hidden="1" customWidth="1"/>
    <col min="11260" max="11260" width="22.42578125" style="1" customWidth="1"/>
    <col min="11261" max="11262" width="34" style="1" customWidth="1"/>
    <col min="11263" max="11263" width="11.7109375" style="1" customWidth="1"/>
    <col min="11264" max="11264" width="14.42578125" style="1" customWidth="1"/>
    <col min="11265" max="11265" width="15.85546875" style="1" customWidth="1"/>
    <col min="11266" max="11266" width="32.140625" style="1" customWidth="1"/>
    <col min="11267" max="11267" width="14" style="1" customWidth="1"/>
    <col min="11268" max="11513" width="9.140625" style="1"/>
    <col min="11514" max="11514" width="25.42578125" style="1" customWidth="1"/>
    <col min="11515" max="11515" width="0" style="1" hidden="1" customWidth="1"/>
    <col min="11516" max="11516" width="22.42578125" style="1" customWidth="1"/>
    <col min="11517" max="11518" width="34" style="1" customWidth="1"/>
    <col min="11519" max="11519" width="11.7109375" style="1" customWidth="1"/>
    <col min="11520" max="11520" width="14.42578125" style="1" customWidth="1"/>
    <col min="11521" max="11521" width="15.85546875" style="1" customWidth="1"/>
    <col min="11522" max="11522" width="32.140625" style="1" customWidth="1"/>
    <col min="11523" max="11523" width="14" style="1" customWidth="1"/>
    <col min="11524" max="11769" width="9.140625" style="1"/>
    <col min="11770" max="11770" width="25.42578125" style="1" customWidth="1"/>
    <col min="11771" max="11771" width="0" style="1" hidden="1" customWidth="1"/>
    <col min="11772" max="11772" width="22.42578125" style="1" customWidth="1"/>
    <col min="11773" max="11774" width="34" style="1" customWidth="1"/>
    <col min="11775" max="11775" width="11.7109375" style="1" customWidth="1"/>
    <col min="11776" max="11776" width="14.42578125" style="1" customWidth="1"/>
    <col min="11777" max="11777" width="15.85546875" style="1" customWidth="1"/>
    <col min="11778" max="11778" width="32.140625" style="1" customWidth="1"/>
    <col min="11779" max="11779" width="14" style="1" customWidth="1"/>
    <col min="11780" max="12025" width="9.140625" style="1"/>
    <col min="12026" max="12026" width="25.42578125" style="1" customWidth="1"/>
    <col min="12027" max="12027" width="0" style="1" hidden="1" customWidth="1"/>
    <col min="12028" max="12028" width="22.42578125" style="1" customWidth="1"/>
    <col min="12029" max="12030" width="34" style="1" customWidth="1"/>
    <col min="12031" max="12031" width="11.7109375" style="1" customWidth="1"/>
    <col min="12032" max="12032" width="14.42578125" style="1" customWidth="1"/>
    <col min="12033" max="12033" width="15.85546875" style="1" customWidth="1"/>
    <col min="12034" max="12034" width="32.140625" style="1" customWidth="1"/>
    <col min="12035" max="12035" width="14" style="1" customWidth="1"/>
    <col min="12036" max="12281" width="9.140625" style="1"/>
    <col min="12282" max="12282" width="25.42578125" style="1" customWidth="1"/>
    <col min="12283" max="12283" width="0" style="1" hidden="1" customWidth="1"/>
    <col min="12284" max="12284" width="22.42578125" style="1" customWidth="1"/>
    <col min="12285" max="12286" width="34" style="1" customWidth="1"/>
    <col min="12287" max="12287" width="11.7109375" style="1" customWidth="1"/>
    <col min="12288" max="12288" width="14.42578125" style="1" customWidth="1"/>
    <col min="12289" max="12289" width="15.85546875" style="1" customWidth="1"/>
    <col min="12290" max="12290" width="32.140625" style="1" customWidth="1"/>
    <col min="12291" max="12291" width="14" style="1" customWidth="1"/>
    <col min="12292" max="12537" width="9.140625" style="1"/>
    <col min="12538" max="12538" width="25.42578125" style="1" customWidth="1"/>
    <col min="12539" max="12539" width="0" style="1" hidden="1" customWidth="1"/>
    <col min="12540" max="12540" width="22.42578125" style="1" customWidth="1"/>
    <col min="12541" max="12542" width="34" style="1" customWidth="1"/>
    <col min="12543" max="12543" width="11.7109375" style="1" customWidth="1"/>
    <col min="12544" max="12544" width="14.42578125" style="1" customWidth="1"/>
    <col min="12545" max="12545" width="15.85546875" style="1" customWidth="1"/>
    <col min="12546" max="12546" width="32.140625" style="1" customWidth="1"/>
    <col min="12547" max="12547" width="14" style="1" customWidth="1"/>
    <col min="12548" max="12793" width="9.140625" style="1"/>
    <col min="12794" max="12794" width="25.42578125" style="1" customWidth="1"/>
    <col min="12795" max="12795" width="0" style="1" hidden="1" customWidth="1"/>
    <col min="12796" max="12796" width="22.42578125" style="1" customWidth="1"/>
    <col min="12797" max="12798" width="34" style="1" customWidth="1"/>
    <col min="12799" max="12799" width="11.7109375" style="1" customWidth="1"/>
    <col min="12800" max="12800" width="14.42578125" style="1" customWidth="1"/>
    <col min="12801" max="12801" width="15.85546875" style="1" customWidth="1"/>
    <col min="12802" max="12802" width="32.140625" style="1" customWidth="1"/>
    <col min="12803" max="12803" width="14" style="1" customWidth="1"/>
    <col min="12804" max="13049" width="9.140625" style="1"/>
    <col min="13050" max="13050" width="25.42578125" style="1" customWidth="1"/>
    <col min="13051" max="13051" width="0" style="1" hidden="1" customWidth="1"/>
    <col min="13052" max="13052" width="22.42578125" style="1" customWidth="1"/>
    <col min="13053" max="13054" width="34" style="1" customWidth="1"/>
    <col min="13055" max="13055" width="11.7109375" style="1" customWidth="1"/>
    <col min="13056" max="13056" width="14.42578125" style="1" customWidth="1"/>
    <col min="13057" max="13057" width="15.85546875" style="1" customWidth="1"/>
    <col min="13058" max="13058" width="32.140625" style="1" customWidth="1"/>
    <col min="13059" max="13059" width="14" style="1" customWidth="1"/>
    <col min="13060" max="13305" width="9.140625" style="1"/>
    <col min="13306" max="13306" width="25.42578125" style="1" customWidth="1"/>
    <col min="13307" max="13307" width="0" style="1" hidden="1" customWidth="1"/>
    <col min="13308" max="13308" width="22.42578125" style="1" customWidth="1"/>
    <col min="13309" max="13310" width="34" style="1" customWidth="1"/>
    <col min="13311" max="13311" width="11.7109375" style="1" customWidth="1"/>
    <col min="13312" max="13312" width="14.42578125" style="1" customWidth="1"/>
    <col min="13313" max="13313" width="15.85546875" style="1" customWidth="1"/>
    <col min="13314" max="13314" width="32.140625" style="1" customWidth="1"/>
    <col min="13315" max="13315" width="14" style="1" customWidth="1"/>
    <col min="13316" max="13561" width="9.140625" style="1"/>
    <col min="13562" max="13562" width="25.42578125" style="1" customWidth="1"/>
    <col min="13563" max="13563" width="0" style="1" hidden="1" customWidth="1"/>
    <col min="13564" max="13564" width="22.42578125" style="1" customWidth="1"/>
    <col min="13565" max="13566" width="34" style="1" customWidth="1"/>
    <col min="13567" max="13567" width="11.7109375" style="1" customWidth="1"/>
    <col min="13568" max="13568" width="14.42578125" style="1" customWidth="1"/>
    <col min="13569" max="13569" width="15.85546875" style="1" customWidth="1"/>
    <col min="13570" max="13570" width="32.140625" style="1" customWidth="1"/>
    <col min="13571" max="13571" width="14" style="1" customWidth="1"/>
    <col min="13572" max="13817" width="9.140625" style="1"/>
    <col min="13818" max="13818" width="25.42578125" style="1" customWidth="1"/>
    <col min="13819" max="13819" width="0" style="1" hidden="1" customWidth="1"/>
    <col min="13820" max="13820" width="22.42578125" style="1" customWidth="1"/>
    <col min="13821" max="13822" width="34" style="1" customWidth="1"/>
    <col min="13823" max="13823" width="11.7109375" style="1" customWidth="1"/>
    <col min="13824" max="13824" width="14.42578125" style="1" customWidth="1"/>
    <col min="13825" max="13825" width="15.85546875" style="1" customWidth="1"/>
    <col min="13826" max="13826" width="32.140625" style="1" customWidth="1"/>
    <col min="13827" max="13827" width="14" style="1" customWidth="1"/>
    <col min="13828" max="14073" width="9.140625" style="1"/>
    <col min="14074" max="14074" width="25.42578125" style="1" customWidth="1"/>
    <col min="14075" max="14075" width="0" style="1" hidden="1" customWidth="1"/>
    <col min="14076" max="14076" width="22.42578125" style="1" customWidth="1"/>
    <col min="14077" max="14078" width="34" style="1" customWidth="1"/>
    <col min="14079" max="14079" width="11.7109375" style="1" customWidth="1"/>
    <col min="14080" max="14080" width="14.42578125" style="1" customWidth="1"/>
    <col min="14081" max="14081" width="15.85546875" style="1" customWidth="1"/>
    <col min="14082" max="14082" width="32.140625" style="1" customWidth="1"/>
    <col min="14083" max="14083" width="14" style="1" customWidth="1"/>
    <col min="14084" max="14329" width="9.140625" style="1"/>
    <col min="14330" max="14330" width="25.42578125" style="1" customWidth="1"/>
    <col min="14331" max="14331" width="0" style="1" hidden="1" customWidth="1"/>
    <col min="14332" max="14332" width="22.42578125" style="1" customWidth="1"/>
    <col min="14333" max="14334" width="34" style="1" customWidth="1"/>
    <col min="14335" max="14335" width="11.7109375" style="1" customWidth="1"/>
    <col min="14336" max="14336" width="14.42578125" style="1" customWidth="1"/>
    <col min="14337" max="14337" width="15.85546875" style="1" customWidth="1"/>
    <col min="14338" max="14338" width="32.140625" style="1" customWidth="1"/>
    <col min="14339" max="14339" width="14" style="1" customWidth="1"/>
    <col min="14340" max="14585" width="9.140625" style="1"/>
    <col min="14586" max="14586" width="25.42578125" style="1" customWidth="1"/>
    <col min="14587" max="14587" width="0" style="1" hidden="1" customWidth="1"/>
    <col min="14588" max="14588" width="22.42578125" style="1" customWidth="1"/>
    <col min="14589" max="14590" width="34" style="1" customWidth="1"/>
    <col min="14591" max="14591" width="11.7109375" style="1" customWidth="1"/>
    <col min="14592" max="14592" width="14.42578125" style="1" customWidth="1"/>
    <col min="14593" max="14593" width="15.85546875" style="1" customWidth="1"/>
    <col min="14594" max="14594" width="32.140625" style="1" customWidth="1"/>
    <col min="14595" max="14595" width="14" style="1" customWidth="1"/>
    <col min="14596" max="14841" width="9.140625" style="1"/>
    <col min="14842" max="14842" width="25.42578125" style="1" customWidth="1"/>
    <col min="14843" max="14843" width="0" style="1" hidden="1" customWidth="1"/>
    <col min="14844" max="14844" width="22.42578125" style="1" customWidth="1"/>
    <col min="14845" max="14846" width="34" style="1" customWidth="1"/>
    <col min="14847" max="14847" width="11.7109375" style="1" customWidth="1"/>
    <col min="14848" max="14848" width="14.42578125" style="1" customWidth="1"/>
    <col min="14849" max="14849" width="15.85546875" style="1" customWidth="1"/>
    <col min="14850" max="14850" width="32.140625" style="1" customWidth="1"/>
    <col min="14851" max="14851" width="14" style="1" customWidth="1"/>
    <col min="14852" max="15097" width="9.140625" style="1"/>
    <col min="15098" max="15098" width="25.42578125" style="1" customWidth="1"/>
    <col min="15099" max="15099" width="0" style="1" hidden="1" customWidth="1"/>
    <col min="15100" max="15100" width="22.42578125" style="1" customWidth="1"/>
    <col min="15101" max="15102" width="34" style="1" customWidth="1"/>
    <col min="15103" max="15103" width="11.7109375" style="1" customWidth="1"/>
    <col min="15104" max="15104" width="14.42578125" style="1" customWidth="1"/>
    <col min="15105" max="15105" width="15.85546875" style="1" customWidth="1"/>
    <col min="15106" max="15106" width="32.140625" style="1" customWidth="1"/>
    <col min="15107" max="15107" width="14" style="1" customWidth="1"/>
    <col min="15108" max="15353" width="9.140625" style="1"/>
    <col min="15354" max="15354" width="25.42578125" style="1" customWidth="1"/>
    <col min="15355" max="15355" width="0" style="1" hidden="1" customWidth="1"/>
    <col min="15356" max="15356" width="22.42578125" style="1" customWidth="1"/>
    <col min="15357" max="15358" width="34" style="1" customWidth="1"/>
    <col min="15359" max="15359" width="11.7109375" style="1" customWidth="1"/>
    <col min="15360" max="15360" width="14.42578125" style="1" customWidth="1"/>
    <col min="15361" max="15361" width="15.85546875" style="1" customWidth="1"/>
    <col min="15362" max="15362" width="32.140625" style="1" customWidth="1"/>
    <col min="15363" max="15363" width="14" style="1" customWidth="1"/>
    <col min="15364" max="15609" width="9.140625" style="1"/>
    <col min="15610" max="15610" width="25.42578125" style="1" customWidth="1"/>
    <col min="15611" max="15611" width="0" style="1" hidden="1" customWidth="1"/>
    <col min="15612" max="15612" width="22.42578125" style="1" customWidth="1"/>
    <col min="15613" max="15614" width="34" style="1" customWidth="1"/>
    <col min="15615" max="15615" width="11.7109375" style="1" customWidth="1"/>
    <col min="15616" max="15616" width="14.42578125" style="1" customWidth="1"/>
    <col min="15617" max="15617" width="15.85546875" style="1" customWidth="1"/>
    <col min="15618" max="15618" width="32.140625" style="1" customWidth="1"/>
    <col min="15619" max="15619" width="14" style="1" customWidth="1"/>
    <col min="15620" max="15865" width="9.140625" style="1"/>
    <col min="15866" max="15866" width="25.42578125" style="1" customWidth="1"/>
    <col min="15867" max="15867" width="0" style="1" hidden="1" customWidth="1"/>
    <col min="15868" max="15868" width="22.42578125" style="1" customWidth="1"/>
    <col min="15869" max="15870" width="34" style="1" customWidth="1"/>
    <col min="15871" max="15871" width="11.7109375" style="1" customWidth="1"/>
    <col min="15872" max="15872" width="14.42578125" style="1" customWidth="1"/>
    <col min="15873" max="15873" width="15.85546875" style="1" customWidth="1"/>
    <col min="15874" max="15874" width="32.140625" style="1" customWidth="1"/>
    <col min="15875" max="15875" width="14" style="1" customWidth="1"/>
    <col min="15876" max="16121" width="9.140625" style="1"/>
    <col min="16122" max="16122" width="25.42578125" style="1" customWidth="1"/>
    <col min="16123" max="16123" width="0" style="1" hidden="1" customWidth="1"/>
    <col min="16124" max="16124" width="22.42578125" style="1" customWidth="1"/>
    <col min="16125" max="16126" width="34" style="1" customWidth="1"/>
    <col min="16127" max="16127" width="11.7109375" style="1" customWidth="1"/>
    <col min="16128" max="16128" width="14.42578125" style="1" customWidth="1"/>
    <col min="16129" max="16129" width="15.85546875" style="1" customWidth="1"/>
    <col min="16130" max="16130" width="32.140625" style="1" customWidth="1"/>
    <col min="16131" max="16131" width="14" style="1" customWidth="1"/>
    <col min="16132" max="16384" width="9.140625" style="1"/>
  </cols>
  <sheetData>
    <row r="1" spans="1:11" ht="15" customHeight="1" x14ac:dyDescent="0.15">
      <c r="A1" s="39" t="s">
        <v>351</v>
      </c>
      <c r="B1" s="25"/>
      <c r="C1" s="8"/>
      <c r="D1" s="24"/>
      <c r="E1" s="19"/>
      <c r="F1" s="19"/>
      <c r="G1" s="19"/>
      <c r="H1" s="19"/>
      <c r="I1" s="93"/>
      <c r="J1" s="93"/>
    </row>
    <row r="2" spans="1:11" ht="24.75" customHeight="1" thickBot="1" x14ac:dyDescent="0.2">
      <c r="A2" s="40" t="s">
        <v>352</v>
      </c>
      <c r="B2" s="25"/>
      <c r="C2" s="27"/>
      <c r="D2" s="24"/>
      <c r="E2" s="31"/>
      <c r="F2" s="31"/>
      <c r="G2" s="31"/>
      <c r="H2" s="31"/>
      <c r="I2" s="95"/>
      <c r="J2" s="95"/>
      <c r="K2" s="95"/>
    </row>
    <row r="3" spans="1:11" ht="23.25" customHeight="1" thickBot="1" x14ac:dyDescent="0.2">
      <c r="A3" s="33"/>
      <c r="B3" s="116" t="s">
        <v>331</v>
      </c>
      <c r="C3" s="118" t="s">
        <v>332</v>
      </c>
      <c r="D3" s="120" t="s">
        <v>353</v>
      </c>
      <c r="E3" s="122" t="s">
        <v>338</v>
      </c>
      <c r="F3" s="122"/>
      <c r="G3" s="122"/>
      <c r="H3" s="85"/>
      <c r="I3" s="123" t="s">
        <v>354</v>
      </c>
      <c r="J3" s="123"/>
      <c r="K3" s="123"/>
    </row>
    <row r="4" spans="1:11" ht="15" customHeight="1" thickBot="1" x14ac:dyDescent="0.2">
      <c r="A4" s="34"/>
      <c r="B4" s="117"/>
      <c r="C4" s="119"/>
      <c r="D4" s="121"/>
      <c r="E4" s="76">
        <v>2012</v>
      </c>
      <c r="F4" s="76">
        <v>2013</v>
      </c>
      <c r="G4" s="76">
        <v>2014</v>
      </c>
      <c r="H4" s="86"/>
      <c r="I4" s="76">
        <v>2012</v>
      </c>
      <c r="J4" s="76">
        <v>2013</v>
      </c>
      <c r="K4" s="76">
        <v>2014</v>
      </c>
    </row>
    <row r="5" spans="1:11" ht="15" customHeight="1" thickBot="1" x14ac:dyDescent="0.2">
      <c r="A5" s="35" t="s">
        <v>329</v>
      </c>
      <c r="B5" s="52"/>
      <c r="C5" s="53"/>
      <c r="D5" s="75"/>
      <c r="E5" s="54">
        <v>349</v>
      </c>
      <c r="F5" s="54">
        <v>347</v>
      </c>
      <c r="G5" s="83">
        <f>G6+G338</f>
        <v>341</v>
      </c>
      <c r="H5" s="79"/>
      <c r="I5" s="96">
        <v>46368.59</v>
      </c>
      <c r="J5" s="96">
        <f>J6+J338</f>
        <v>46106.090000000004</v>
      </c>
      <c r="K5" s="96">
        <f>K6+K338</f>
        <v>45232.19</v>
      </c>
    </row>
    <row r="6" spans="1:11" ht="15" customHeight="1" x14ac:dyDescent="0.15">
      <c r="A6" s="55" t="s">
        <v>1</v>
      </c>
      <c r="B6" s="56"/>
      <c r="C6" s="57"/>
      <c r="D6" s="65"/>
      <c r="E6" s="58">
        <v>284</v>
      </c>
      <c r="F6" s="58">
        <v>282</v>
      </c>
      <c r="G6" s="58">
        <f>G7+G93+G184+G195+G236+G260+G263+G269+G276+G289+G301+G314+G317+G319+G321+G325+G327+G329+G331</f>
        <v>276</v>
      </c>
      <c r="H6" s="78"/>
      <c r="I6" s="97">
        <v>39299.29</v>
      </c>
      <c r="J6" s="97">
        <f>SUM(J7,J93,J184,J195,J236,J260,J263,J276,J289,J301,J314,J317,J319,J321,J269,J325,J327,J329,J331)</f>
        <v>39043.590000000004</v>
      </c>
      <c r="K6" s="97">
        <f>SUM(K7,K93,K184,K195,K236,K260,K263,K276,K289,K301,K314,K317,K319,K321,K269,K327,K325,K329,K331)</f>
        <v>38137.990000000005</v>
      </c>
    </row>
    <row r="7" spans="1:11" ht="15" customHeight="1" x14ac:dyDescent="0.15">
      <c r="A7" s="36" t="s">
        <v>12</v>
      </c>
      <c r="B7" s="37"/>
      <c r="C7" s="8"/>
      <c r="D7" s="17"/>
      <c r="E7" s="19">
        <v>80</v>
      </c>
      <c r="F7" s="19">
        <v>81</v>
      </c>
      <c r="G7" s="19">
        <v>75</v>
      </c>
      <c r="H7" s="19"/>
      <c r="I7" s="98">
        <v>10427.4</v>
      </c>
      <c r="J7" s="98">
        <f>SUM(J8:J51,J56:J92)</f>
        <v>10657.200000000003</v>
      </c>
      <c r="K7" s="98">
        <f>SUM(K8:K51,K56:K92)</f>
        <v>9660.1</v>
      </c>
    </row>
    <row r="8" spans="1:11" ht="15" customHeight="1" x14ac:dyDescent="0.15">
      <c r="A8" s="38"/>
      <c r="B8" s="13" t="s">
        <v>7</v>
      </c>
      <c r="C8" s="12" t="s">
        <v>35</v>
      </c>
      <c r="D8" s="12">
        <v>1970</v>
      </c>
      <c r="E8" s="12"/>
      <c r="F8" s="12"/>
      <c r="G8" s="12"/>
      <c r="H8" s="12"/>
      <c r="I8" s="99">
        <v>126</v>
      </c>
      <c r="J8" s="99">
        <v>126</v>
      </c>
      <c r="K8" s="99">
        <v>123.9</v>
      </c>
    </row>
    <row r="9" spans="1:11" ht="15" customHeight="1" x14ac:dyDescent="0.15">
      <c r="A9" s="38"/>
      <c r="B9" s="13"/>
      <c r="C9" s="12" t="s">
        <v>337</v>
      </c>
      <c r="D9" s="12">
        <v>1970</v>
      </c>
      <c r="E9" s="12"/>
      <c r="F9" s="12"/>
      <c r="G9" s="12"/>
      <c r="H9" s="12"/>
      <c r="I9" s="99">
        <v>153</v>
      </c>
      <c r="J9" s="99">
        <v>153</v>
      </c>
      <c r="K9" s="99">
        <v>153.69999999999999</v>
      </c>
    </row>
    <row r="10" spans="1:11" ht="15" customHeight="1" x14ac:dyDescent="0.15">
      <c r="A10" s="38"/>
      <c r="B10" s="13" t="s">
        <v>13</v>
      </c>
      <c r="C10" s="12" t="s">
        <v>36</v>
      </c>
      <c r="D10" s="12">
        <v>1970</v>
      </c>
      <c r="E10" s="12"/>
      <c r="F10" s="12"/>
      <c r="G10" s="12"/>
      <c r="H10" s="12"/>
      <c r="I10" s="99">
        <v>90.9</v>
      </c>
      <c r="J10" s="99">
        <v>90.9</v>
      </c>
      <c r="K10" s="99">
        <v>90.9</v>
      </c>
    </row>
    <row r="11" spans="1:11" ht="15" customHeight="1" x14ac:dyDescent="0.15">
      <c r="A11" s="38"/>
      <c r="B11" s="13"/>
      <c r="C11" s="12" t="s">
        <v>37</v>
      </c>
      <c r="D11" s="12">
        <v>1970</v>
      </c>
      <c r="E11" s="12"/>
      <c r="F11" s="12"/>
      <c r="G11" s="12"/>
      <c r="H11" s="12"/>
      <c r="I11" s="99">
        <v>117</v>
      </c>
      <c r="J11" s="99">
        <v>117</v>
      </c>
      <c r="K11" s="99">
        <v>117</v>
      </c>
    </row>
    <row r="12" spans="1:11" ht="15" customHeight="1" x14ac:dyDescent="0.15">
      <c r="A12" s="38"/>
      <c r="B12" s="13" t="s">
        <v>5</v>
      </c>
      <c r="C12" s="12" t="s">
        <v>38</v>
      </c>
      <c r="D12" s="12">
        <v>1970</v>
      </c>
      <c r="E12" s="12"/>
      <c r="F12" s="12"/>
      <c r="G12" s="12"/>
      <c r="H12" s="12"/>
      <c r="I12" s="99">
        <v>113.2</v>
      </c>
      <c r="J12" s="99">
        <v>113.2</v>
      </c>
      <c r="K12" s="99">
        <v>113.2</v>
      </c>
    </row>
    <row r="13" spans="1:11" ht="15" customHeight="1" x14ac:dyDescent="0.15">
      <c r="A13" s="38"/>
      <c r="B13" s="13"/>
      <c r="C13" s="12" t="s">
        <v>39</v>
      </c>
      <c r="D13" s="12">
        <v>1970</v>
      </c>
      <c r="E13" s="12"/>
      <c r="F13" s="12"/>
      <c r="G13" s="12"/>
      <c r="H13" s="12"/>
      <c r="I13" s="99">
        <v>159.5</v>
      </c>
      <c r="J13" s="99">
        <v>159.5</v>
      </c>
      <c r="K13" s="99">
        <v>159.5</v>
      </c>
    </row>
    <row r="14" spans="1:11" ht="15" customHeight="1" x14ac:dyDescent="0.15">
      <c r="A14" s="38"/>
      <c r="B14" s="13"/>
      <c r="C14" s="12" t="s">
        <v>6</v>
      </c>
      <c r="D14" s="12">
        <v>1970</v>
      </c>
      <c r="E14" s="12"/>
      <c r="F14" s="12"/>
      <c r="G14" s="12"/>
      <c r="H14" s="12"/>
      <c r="I14" s="99">
        <v>207.7</v>
      </c>
      <c r="J14" s="99">
        <v>207.7</v>
      </c>
      <c r="K14" s="99">
        <v>207.7</v>
      </c>
    </row>
    <row r="15" spans="1:11" ht="15" customHeight="1" x14ac:dyDescent="0.15">
      <c r="A15" s="38"/>
      <c r="B15" s="13"/>
      <c r="C15" s="12" t="s">
        <v>6</v>
      </c>
      <c r="D15" s="12">
        <v>1970</v>
      </c>
      <c r="E15" s="12"/>
      <c r="F15" s="12"/>
      <c r="G15" s="12"/>
      <c r="H15" s="12"/>
      <c r="I15" s="99">
        <v>234.3</v>
      </c>
      <c r="J15" s="99">
        <v>234.3</v>
      </c>
      <c r="K15" s="99">
        <v>234.3</v>
      </c>
    </row>
    <row r="16" spans="1:11" ht="15" customHeight="1" x14ac:dyDescent="0.15">
      <c r="A16" s="38"/>
      <c r="B16" s="13"/>
      <c r="C16" s="12" t="s">
        <v>40</v>
      </c>
      <c r="D16" s="12">
        <v>1970</v>
      </c>
      <c r="E16" s="12"/>
      <c r="F16" s="12"/>
      <c r="G16" s="12"/>
      <c r="H16" s="12"/>
      <c r="I16" s="99">
        <v>49.3</v>
      </c>
      <c r="J16" s="99">
        <v>49.3</v>
      </c>
      <c r="K16" s="99">
        <v>49.3</v>
      </c>
    </row>
    <row r="17" spans="1:11" ht="15" customHeight="1" x14ac:dyDescent="0.15">
      <c r="A17" s="38"/>
      <c r="B17" s="13"/>
      <c r="C17" s="12" t="s">
        <v>41</v>
      </c>
      <c r="D17" s="12">
        <v>1970</v>
      </c>
      <c r="E17" s="12"/>
      <c r="F17" s="12"/>
      <c r="G17" s="12"/>
      <c r="H17" s="12"/>
      <c r="I17" s="99">
        <v>261</v>
      </c>
      <c r="J17" s="99">
        <v>261</v>
      </c>
      <c r="K17" s="99">
        <v>261</v>
      </c>
    </row>
    <row r="18" spans="1:11" ht="15" customHeight="1" x14ac:dyDescent="0.15">
      <c r="A18" s="38"/>
      <c r="B18" s="13" t="s">
        <v>3</v>
      </c>
      <c r="C18" s="12" t="s">
        <v>42</v>
      </c>
      <c r="D18" s="12">
        <v>1970</v>
      </c>
      <c r="E18" s="12"/>
      <c r="F18" s="12"/>
      <c r="G18" s="12"/>
      <c r="H18" s="12"/>
      <c r="I18" s="99">
        <v>56</v>
      </c>
      <c r="J18" s="99">
        <v>56</v>
      </c>
      <c r="K18" s="99">
        <v>56</v>
      </c>
    </row>
    <row r="19" spans="1:11" ht="15" customHeight="1" x14ac:dyDescent="0.15">
      <c r="A19" s="38"/>
      <c r="B19" s="13"/>
      <c r="C19" s="12" t="s">
        <v>43</v>
      </c>
      <c r="D19" s="12">
        <v>1970</v>
      </c>
      <c r="E19" s="12"/>
      <c r="F19" s="12"/>
      <c r="G19" s="12"/>
      <c r="H19" s="12"/>
      <c r="I19" s="99">
        <v>201</v>
      </c>
      <c r="J19" s="99">
        <v>201</v>
      </c>
      <c r="K19" s="99">
        <v>201</v>
      </c>
    </row>
    <row r="20" spans="1:11" ht="15" customHeight="1" x14ac:dyDescent="0.15">
      <c r="A20" s="38"/>
      <c r="B20" s="13" t="s">
        <v>4</v>
      </c>
      <c r="C20" s="12" t="s">
        <v>333</v>
      </c>
      <c r="D20" s="12">
        <v>1970</v>
      </c>
      <c r="E20" s="12"/>
      <c r="F20" s="12"/>
      <c r="G20" s="12"/>
      <c r="H20" s="12"/>
      <c r="I20" s="99">
        <v>62.5</v>
      </c>
      <c r="J20" s="99">
        <v>62.5</v>
      </c>
      <c r="K20" s="99">
        <v>62.5</v>
      </c>
    </row>
    <row r="21" spans="1:11" ht="15" customHeight="1" x14ac:dyDescent="0.15">
      <c r="A21" s="38"/>
      <c r="B21" s="13"/>
      <c r="C21" s="12" t="s">
        <v>44</v>
      </c>
      <c r="D21" s="12">
        <v>1970</v>
      </c>
      <c r="E21" s="12"/>
      <c r="F21" s="12"/>
      <c r="G21" s="12"/>
      <c r="H21" s="12"/>
      <c r="I21" s="99">
        <v>112.9</v>
      </c>
      <c r="J21" s="99">
        <v>112.9</v>
      </c>
      <c r="K21" s="99">
        <v>112.9</v>
      </c>
    </row>
    <row r="22" spans="1:11" ht="15" customHeight="1" x14ac:dyDescent="0.15">
      <c r="A22" s="38"/>
      <c r="B22" s="13" t="s">
        <v>10</v>
      </c>
      <c r="C22" s="12" t="s">
        <v>45</v>
      </c>
      <c r="D22" s="12">
        <v>1970</v>
      </c>
      <c r="E22" s="12"/>
      <c r="F22" s="12"/>
      <c r="G22" s="12"/>
      <c r="H22" s="12"/>
      <c r="I22" s="99">
        <v>110</v>
      </c>
      <c r="J22" s="99">
        <v>110</v>
      </c>
      <c r="K22" s="99">
        <v>103.5</v>
      </c>
    </row>
    <row r="23" spans="1:11" ht="15" customHeight="1" x14ac:dyDescent="0.15">
      <c r="A23" s="38"/>
      <c r="B23" s="13"/>
      <c r="C23" s="12" t="s">
        <v>46</v>
      </c>
      <c r="D23" s="12">
        <v>1970</v>
      </c>
      <c r="E23" s="12"/>
      <c r="F23" s="12"/>
      <c r="G23" s="12"/>
      <c r="H23" s="12"/>
      <c r="I23" s="99">
        <v>160.5</v>
      </c>
      <c r="J23" s="99">
        <v>160.5</v>
      </c>
      <c r="K23" s="99">
        <v>144.69999999999999</v>
      </c>
    </row>
    <row r="24" spans="1:11" ht="15" customHeight="1" x14ac:dyDescent="0.15">
      <c r="A24" s="38"/>
      <c r="B24" s="13" t="s">
        <v>8</v>
      </c>
      <c r="C24" s="12" t="s">
        <v>47</v>
      </c>
      <c r="D24" s="12">
        <v>1971</v>
      </c>
      <c r="E24" s="12"/>
      <c r="F24" s="12"/>
      <c r="G24" s="12"/>
      <c r="H24" s="12"/>
      <c r="I24" s="99">
        <v>117.5</v>
      </c>
      <c r="J24" s="99">
        <v>117.5</v>
      </c>
      <c r="K24" s="99">
        <v>117.5</v>
      </c>
    </row>
    <row r="25" spans="1:11" ht="15" customHeight="1" x14ac:dyDescent="0.15">
      <c r="A25" s="38"/>
      <c r="B25" s="13" t="s">
        <v>9</v>
      </c>
      <c r="C25" s="12" t="s">
        <v>48</v>
      </c>
      <c r="D25" s="12">
        <v>1971</v>
      </c>
      <c r="E25" s="8"/>
      <c r="F25" s="8"/>
      <c r="G25" s="8"/>
      <c r="H25" s="8"/>
      <c r="I25" s="99">
        <v>138.80000000000001</v>
      </c>
      <c r="J25" s="99">
        <v>138.80000000000001</v>
      </c>
      <c r="K25" s="99">
        <v>138.80000000000001</v>
      </c>
    </row>
    <row r="26" spans="1:11" ht="15" customHeight="1" x14ac:dyDescent="0.15">
      <c r="A26" s="38"/>
      <c r="B26" s="13" t="s">
        <v>11</v>
      </c>
      <c r="C26" s="12" t="s">
        <v>49</v>
      </c>
      <c r="D26" s="12">
        <v>1971</v>
      </c>
      <c r="E26" s="12"/>
      <c r="F26" s="12"/>
      <c r="G26" s="12"/>
      <c r="H26" s="12"/>
      <c r="I26" s="99">
        <v>141</v>
      </c>
      <c r="J26" s="99">
        <v>141</v>
      </c>
      <c r="K26" s="99">
        <v>141</v>
      </c>
    </row>
    <row r="27" spans="1:11" ht="15" customHeight="1" x14ac:dyDescent="0.15">
      <c r="A27" s="38"/>
      <c r="B27" s="13" t="s">
        <v>5</v>
      </c>
      <c r="C27" s="12" t="s">
        <v>38</v>
      </c>
      <c r="D27" s="12">
        <v>1972</v>
      </c>
      <c r="E27" s="12"/>
      <c r="F27" s="12"/>
      <c r="G27" s="12"/>
      <c r="H27" s="12"/>
      <c r="I27" s="99">
        <v>157.1</v>
      </c>
      <c r="J27" s="99">
        <v>157.1</v>
      </c>
      <c r="K27" s="99">
        <v>157.1</v>
      </c>
    </row>
    <row r="28" spans="1:11" ht="15" customHeight="1" x14ac:dyDescent="0.15">
      <c r="A28" s="38"/>
      <c r="B28" s="13"/>
      <c r="C28" s="12" t="s">
        <v>50</v>
      </c>
      <c r="D28" s="12">
        <v>1972</v>
      </c>
      <c r="E28" s="12"/>
      <c r="F28" s="12"/>
      <c r="G28" s="12"/>
      <c r="H28" s="12"/>
      <c r="I28" s="99">
        <v>59.8</v>
      </c>
      <c r="J28" s="99">
        <v>59.8</v>
      </c>
      <c r="K28" s="99">
        <v>59.8</v>
      </c>
    </row>
    <row r="29" spans="1:11" ht="15" customHeight="1" x14ac:dyDescent="0.15">
      <c r="A29" s="38"/>
      <c r="B29" s="13"/>
      <c r="C29" s="8" t="s">
        <v>51</v>
      </c>
      <c r="D29" s="3">
        <v>1972</v>
      </c>
      <c r="E29" s="8"/>
      <c r="F29" s="8"/>
      <c r="G29" s="8"/>
      <c r="H29" s="8"/>
      <c r="I29" s="99">
        <v>146</v>
      </c>
      <c r="J29" s="99">
        <v>146</v>
      </c>
      <c r="K29" s="99">
        <v>146</v>
      </c>
    </row>
    <row r="30" spans="1:11" ht="15" customHeight="1" x14ac:dyDescent="0.15">
      <c r="A30" s="38"/>
      <c r="B30" s="13"/>
      <c r="C30" s="12" t="s">
        <v>52</v>
      </c>
      <c r="D30" s="12">
        <v>1972</v>
      </c>
      <c r="E30" s="12"/>
      <c r="F30" s="12"/>
      <c r="G30" s="12"/>
      <c r="H30" s="12"/>
      <c r="I30" s="99">
        <v>140.30000000000001</v>
      </c>
      <c r="J30" s="99">
        <v>140.30000000000001</v>
      </c>
      <c r="K30" s="99">
        <v>140.30000000000001</v>
      </c>
    </row>
    <row r="31" spans="1:11" ht="15" customHeight="1" x14ac:dyDescent="0.15">
      <c r="A31" s="38"/>
      <c r="B31" s="13" t="s">
        <v>63</v>
      </c>
      <c r="C31" s="12" t="s">
        <v>87</v>
      </c>
      <c r="D31" s="12">
        <v>1972</v>
      </c>
      <c r="E31" s="12"/>
      <c r="F31" s="12"/>
      <c r="G31" s="12"/>
      <c r="H31" s="12"/>
      <c r="I31" s="99">
        <v>85.5</v>
      </c>
      <c r="J31" s="99">
        <v>85.5</v>
      </c>
      <c r="K31" s="99">
        <v>85.5</v>
      </c>
    </row>
    <row r="32" spans="1:11" ht="15" customHeight="1" x14ac:dyDescent="0.15">
      <c r="A32" s="38"/>
      <c r="B32" s="13"/>
      <c r="C32" s="12" t="s">
        <v>88</v>
      </c>
      <c r="D32" s="12">
        <v>1972</v>
      </c>
      <c r="E32" s="12"/>
      <c r="F32" s="12"/>
      <c r="G32" s="12"/>
      <c r="H32" s="12"/>
      <c r="I32" s="99">
        <v>121.8</v>
      </c>
      <c r="J32" s="99">
        <v>121.8</v>
      </c>
      <c r="K32" s="99">
        <v>121.8</v>
      </c>
    </row>
    <row r="33" spans="1:11" ht="15" customHeight="1" x14ac:dyDescent="0.15">
      <c r="A33" s="38"/>
      <c r="B33" s="13"/>
      <c r="C33" s="12" t="s">
        <v>89</v>
      </c>
      <c r="D33" s="12">
        <v>1972</v>
      </c>
      <c r="E33" s="12"/>
      <c r="F33" s="12"/>
      <c r="G33" s="12"/>
      <c r="H33" s="12"/>
      <c r="I33" s="99">
        <v>111.5</v>
      </c>
      <c r="J33" s="99">
        <v>111.5</v>
      </c>
      <c r="K33" s="99">
        <v>111.5</v>
      </c>
    </row>
    <row r="34" spans="1:11" ht="15" customHeight="1" x14ac:dyDescent="0.15">
      <c r="A34" s="38"/>
      <c r="B34" s="13" t="s">
        <v>3</v>
      </c>
      <c r="C34" s="12" t="s">
        <v>70</v>
      </c>
      <c r="D34" s="12">
        <v>1972</v>
      </c>
      <c r="E34" s="12"/>
      <c r="F34" s="12"/>
      <c r="G34" s="12"/>
      <c r="H34" s="12"/>
      <c r="I34" s="99">
        <v>102.5</v>
      </c>
      <c r="J34" s="99">
        <v>105.3</v>
      </c>
      <c r="K34" s="99">
        <v>105.3</v>
      </c>
    </row>
    <row r="35" spans="1:11" ht="15" customHeight="1" x14ac:dyDescent="0.15">
      <c r="A35" s="38"/>
      <c r="B35" s="13" t="s">
        <v>74</v>
      </c>
      <c r="C35" s="12" t="s">
        <v>90</v>
      </c>
      <c r="D35" s="12">
        <v>1972</v>
      </c>
      <c r="E35" s="12"/>
      <c r="F35" s="12"/>
      <c r="G35" s="12"/>
      <c r="H35" s="12"/>
      <c r="I35" s="99">
        <v>193.5</v>
      </c>
      <c r="J35" s="99">
        <v>193.5</v>
      </c>
      <c r="K35" s="99">
        <v>193.5</v>
      </c>
    </row>
    <row r="36" spans="1:11" ht="15" customHeight="1" x14ac:dyDescent="0.15">
      <c r="A36" s="38"/>
      <c r="B36" s="13"/>
      <c r="C36" s="12" t="s">
        <v>91</v>
      </c>
      <c r="D36" s="12">
        <v>1972</v>
      </c>
      <c r="E36" s="12"/>
      <c r="F36" s="12"/>
      <c r="G36" s="12"/>
      <c r="H36" s="12"/>
      <c r="I36" s="99">
        <v>35</v>
      </c>
      <c r="J36" s="99">
        <v>35</v>
      </c>
      <c r="K36" s="99">
        <v>35</v>
      </c>
    </row>
    <row r="37" spans="1:11" ht="15" customHeight="1" x14ac:dyDescent="0.15">
      <c r="A37" s="38"/>
      <c r="B37" s="13"/>
      <c r="C37" s="12" t="s">
        <v>75</v>
      </c>
      <c r="D37" s="12">
        <v>1972</v>
      </c>
      <c r="E37" s="12"/>
      <c r="F37" s="12"/>
      <c r="G37" s="12" t="s">
        <v>335</v>
      </c>
      <c r="H37" s="12"/>
      <c r="I37" s="99">
        <v>124</v>
      </c>
      <c r="J37" s="99">
        <v>124</v>
      </c>
      <c r="K37" s="114">
        <v>0</v>
      </c>
    </row>
    <row r="38" spans="1:11" ht="15" customHeight="1" x14ac:dyDescent="0.15">
      <c r="A38" s="38"/>
      <c r="B38" s="13" t="s">
        <v>7</v>
      </c>
      <c r="C38" s="12" t="s">
        <v>55</v>
      </c>
      <c r="D38" s="12">
        <v>1973</v>
      </c>
      <c r="E38" s="12"/>
      <c r="F38" s="12"/>
      <c r="G38" s="12"/>
      <c r="H38" s="12"/>
      <c r="I38" s="99">
        <v>83</v>
      </c>
      <c r="J38" s="99">
        <v>83</v>
      </c>
      <c r="K38" s="99">
        <v>82</v>
      </c>
    </row>
    <row r="39" spans="1:11" ht="15" customHeight="1" x14ac:dyDescent="0.15">
      <c r="A39" s="38"/>
      <c r="B39" s="13" t="s">
        <v>10</v>
      </c>
      <c r="C39" s="12" t="s">
        <v>46</v>
      </c>
      <c r="D39" s="12">
        <v>1973</v>
      </c>
      <c r="E39" s="12"/>
      <c r="F39" s="12"/>
      <c r="G39" s="12"/>
      <c r="H39" s="12"/>
      <c r="I39" s="99">
        <v>102</v>
      </c>
      <c r="J39" s="99">
        <v>102</v>
      </c>
      <c r="K39" s="99">
        <v>102</v>
      </c>
    </row>
    <row r="40" spans="1:11" ht="15" customHeight="1" x14ac:dyDescent="0.15">
      <c r="A40" s="38"/>
      <c r="B40" s="13" t="s">
        <v>74</v>
      </c>
      <c r="C40" s="12" t="s">
        <v>92</v>
      </c>
      <c r="D40" s="12">
        <v>1973</v>
      </c>
      <c r="E40" s="12"/>
      <c r="F40" s="12"/>
      <c r="G40" s="12"/>
      <c r="H40" s="12"/>
      <c r="I40" s="99">
        <v>155.5</v>
      </c>
      <c r="J40" s="99">
        <v>155.5</v>
      </c>
      <c r="K40" s="99">
        <v>155.5</v>
      </c>
    </row>
    <row r="41" spans="1:11" ht="15" customHeight="1" x14ac:dyDescent="0.15">
      <c r="A41" s="38"/>
      <c r="B41" s="13"/>
      <c r="C41" s="12" t="s">
        <v>75</v>
      </c>
      <c r="D41" s="12">
        <v>1973</v>
      </c>
      <c r="E41" s="12"/>
      <c r="F41" s="12"/>
      <c r="G41" s="12" t="s">
        <v>335</v>
      </c>
      <c r="H41" s="12"/>
      <c r="I41" s="99">
        <v>105</v>
      </c>
      <c r="J41" s="99">
        <v>105</v>
      </c>
      <c r="K41" s="115">
        <v>0</v>
      </c>
    </row>
    <row r="42" spans="1:11" ht="15" customHeight="1" x14ac:dyDescent="0.15">
      <c r="A42" s="38"/>
      <c r="B42" s="13"/>
      <c r="C42" s="12" t="s">
        <v>75</v>
      </c>
      <c r="D42" s="12">
        <v>1973</v>
      </c>
      <c r="E42" s="12"/>
      <c r="F42" s="12"/>
      <c r="G42" s="12"/>
      <c r="H42" s="12"/>
      <c r="I42" s="99">
        <v>94.5</v>
      </c>
      <c r="J42" s="99">
        <v>94.5</v>
      </c>
      <c r="K42" s="99">
        <v>94.5</v>
      </c>
    </row>
    <row r="43" spans="1:11" ht="15" customHeight="1" x14ac:dyDescent="0.15">
      <c r="A43" s="38"/>
      <c r="B43" s="13" t="s">
        <v>9</v>
      </c>
      <c r="C43" s="12" t="s">
        <v>54</v>
      </c>
      <c r="D43" s="12">
        <v>1974</v>
      </c>
      <c r="E43" s="12"/>
      <c r="F43" s="12"/>
      <c r="G43" s="12"/>
      <c r="H43" s="12"/>
      <c r="I43" s="99">
        <v>164.6</v>
      </c>
      <c r="J43" s="99">
        <v>164.6</v>
      </c>
      <c r="K43" s="99">
        <v>164.6</v>
      </c>
    </row>
    <row r="44" spans="1:11" ht="15" customHeight="1" x14ac:dyDescent="0.15">
      <c r="A44" s="38"/>
      <c r="B44" s="13"/>
      <c r="C44" s="12" t="s">
        <v>54</v>
      </c>
      <c r="D44" s="12">
        <v>1974</v>
      </c>
      <c r="E44" s="12"/>
      <c r="F44" s="12"/>
      <c r="G44" s="12"/>
      <c r="H44" s="12"/>
      <c r="I44" s="99">
        <v>125.5</v>
      </c>
      <c r="J44" s="99">
        <v>125.5</v>
      </c>
      <c r="K44" s="99">
        <v>125.5</v>
      </c>
    </row>
    <row r="45" spans="1:11" ht="15" customHeight="1" x14ac:dyDescent="0.15">
      <c r="A45" s="38"/>
      <c r="B45" s="13" t="s">
        <v>93</v>
      </c>
      <c r="C45" s="12" t="s">
        <v>94</v>
      </c>
      <c r="D45" s="12">
        <v>1974</v>
      </c>
      <c r="E45" s="12"/>
      <c r="F45" s="12"/>
      <c r="G45" s="12"/>
      <c r="H45" s="12"/>
      <c r="I45" s="99">
        <v>130.69999999999999</v>
      </c>
      <c r="J45" s="99">
        <v>130.69999999999999</v>
      </c>
      <c r="K45" s="99">
        <v>130.69999999999999</v>
      </c>
    </row>
    <row r="46" spans="1:11" ht="15" customHeight="1" x14ac:dyDescent="0.15">
      <c r="A46" s="38"/>
      <c r="B46" s="13"/>
      <c r="C46" s="12" t="s">
        <v>95</v>
      </c>
      <c r="D46" s="12">
        <v>1974</v>
      </c>
      <c r="E46" s="12"/>
      <c r="F46" s="12"/>
      <c r="G46" s="12"/>
      <c r="H46" s="12"/>
      <c r="I46" s="99">
        <v>57.9</v>
      </c>
      <c r="J46" s="99">
        <v>57.9</v>
      </c>
      <c r="K46" s="99">
        <v>57.9</v>
      </c>
    </row>
    <row r="47" spans="1:11" ht="15" customHeight="1" x14ac:dyDescent="0.15">
      <c r="A47" s="38"/>
      <c r="B47" s="13" t="s">
        <v>13</v>
      </c>
      <c r="C47" s="12" t="s">
        <v>56</v>
      </c>
      <c r="D47" s="12">
        <v>1976</v>
      </c>
      <c r="E47" s="12"/>
      <c r="F47" s="12"/>
      <c r="G47" s="12"/>
      <c r="H47" s="12"/>
      <c r="I47" s="99">
        <v>137.80000000000001</v>
      </c>
      <c r="J47" s="99">
        <v>137.80000000000001</v>
      </c>
      <c r="K47" s="99">
        <v>137.80000000000001</v>
      </c>
    </row>
    <row r="48" spans="1:11" ht="15" customHeight="1" x14ac:dyDescent="0.15">
      <c r="A48" s="38"/>
      <c r="B48" s="13" t="s">
        <v>4</v>
      </c>
      <c r="C48" s="12" t="s">
        <v>96</v>
      </c>
      <c r="D48" s="12">
        <v>1976</v>
      </c>
      <c r="E48" s="12"/>
      <c r="F48" s="12"/>
      <c r="G48" s="12"/>
      <c r="H48" s="12"/>
      <c r="I48" s="99">
        <v>128.1</v>
      </c>
      <c r="J48" s="99">
        <v>128.1</v>
      </c>
      <c r="K48" s="99">
        <v>128.1</v>
      </c>
    </row>
    <row r="49" spans="1:11" ht="15" customHeight="1" x14ac:dyDescent="0.15">
      <c r="A49" s="38"/>
      <c r="B49" s="13" t="s">
        <v>10</v>
      </c>
      <c r="C49" s="12" t="s">
        <v>97</v>
      </c>
      <c r="D49" s="12">
        <v>1983</v>
      </c>
      <c r="E49" s="12"/>
      <c r="F49" s="12"/>
      <c r="G49" s="12"/>
      <c r="H49" s="12"/>
      <c r="I49" s="99">
        <v>150.5</v>
      </c>
      <c r="J49" s="99">
        <v>150.5</v>
      </c>
      <c r="K49" s="99">
        <v>144.69999999999999</v>
      </c>
    </row>
    <row r="50" spans="1:11" ht="15" customHeight="1" x14ac:dyDescent="0.15">
      <c r="A50" s="38"/>
      <c r="B50" s="13" t="s">
        <v>98</v>
      </c>
      <c r="C50" s="12" t="s">
        <v>99</v>
      </c>
      <c r="D50" s="12">
        <v>1984</v>
      </c>
      <c r="E50" s="12"/>
      <c r="F50" s="12"/>
      <c r="G50" s="12"/>
      <c r="H50" s="12"/>
      <c r="I50" s="99">
        <v>65</v>
      </c>
      <c r="J50" s="99">
        <v>65</v>
      </c>
      <c r="K50" s="99">
        <v>65</v>
      </c>
    </row>
    <row r="51" spans="1:11" ht="15" customHeight="1" x14ac:dyDescent="0.15">
      <c r="A51" s="38"/>
      <c r="B51" s="13"/>
      <c r="C51" s="12" t="s">
        <v>100</v>
      </c>
      <c r="D51" s="12">
        <v>1984</v>
      </c>
      <c r="E51" s="12"/>
      <c r="F51" s="12"/>
      <c r="G51" s="12"/>
      <c r="H51" s="12"/>
      <c r="I51" s="99">
        <v>102.5</v>
      </c>
      <c r="J51" s="99">
        <v>102.5</v>
      </c>
      <c r="K51" s="99">
        <v>102.5</v>
      </c>
    </row>
    <row r="52" spans="1:11" ht="15" customHeight="1" x14ac:dyDescent="0.15">
      <c r="A52" s="39" t="s">
        <v>355</v>
      </c>
      <c r="B52" s="25"/>
      <c r="C52" s="8"/>
      <c r="D52" s="24"/>
      <c r="E52" s="19"/>
      <c r="F52" s="19"/>
      <c r="G52" s="19"/>
      <c r="H52" s="19"/>
      <c r="I52" s="93"/>
      <c r="J52" s="93"/>
    </row>
    <row r="53" spans="1:11" ht="15" customHeight="1" thickBot="1" x14ac:dyDescent="0.2">
      <c r="A53" s="40" t="s">
        <v>356</v>
      </c>
      <c r="B53" s="25"/>
      <c r="C53" s="27"/>
      <c r="D53" s="24"/>
      <c r="E53" s="31"/>
      <c r="F53" s="31"/>
      <c r="G53" s="31"/>
      <c r="H53" s="31"/>
      <c r="I53" s="95"/>
      <c r="J53" s="95"/>
      <c r="K53" s="95"/>
    </row>
    <row r="54" spans="1:11" ht="23.25" customHeight="1" thickBot="1" x14ac:dyDescent="0.2">
      <c r="A54" s="33"/>
      <c r="B54" s="116" t="s">
        <v>331</v>
      </c>
      <c r="C54" s="118" t="s">
        <v>332</v>
      </c>
      <c r="D54" s="120" t="s">
        <v>353</v>
      </c>
      <c r="E54" s="122" t="s">
        <v>338</v>
      </c>
      <c r="F54" s="122"/>
      <c r="G54" s="122"/>
      <c r="H54" s="84"/>
      <c r="I54" s="123" t="s">
        <v>354</v>
      </c>
      <c r="J54" s="123"/>
      <c r="K54" s="123"/>
    </row>
    <row r="55" spans="1:11" ht="15" customHeight="1" thickBot="1" x14ac:dyDescent="0.2">
      <c r="A55" s="34"/>
      <c r="B55" s="117"/>
      <c r="C55" s="119"/>
      <c r="D55" s="121"/>
      <c r="E55" s="76">
        <v>2012</v>
      </c>
      <c r="F55" s="76">
        <v>2013</v>
      </c>
      <c r="G55" s="76">
        <v>2014</v>
      </c>
      <c r="H55" s="87"/>
      <c r="I55" s="76">
        <v>2012</v>
      </c>
      <c r="J55" s="76">
        <v>2013</v>
      </c>
      <c r="K55" s="76">
        <v>2014</v>
      </c>
    </row>
    <row r="56" spans="1:11" ht="15" customHeight="1" x14ac:dyDescent="0.15">
      <c r="A56" s="38"/>
      <c r="B56" s="13" t="s">
        <v>101</v>
      </c>
      <c r="C56" s="12" t="s">
        <v>102</v>
      </c>
      <c r="D56" s="12">
        <v>1984</v>
      </c>
      <c r="E56" s="12"/>
      <c r="F56" s="12"/>
      <c r="G56" s="12"/>
      <c r="H56" s="80"/>
      <c r="I56" s="99">
        <v>393.5</v>
      </c>
      <c r="J56" s="99">
        <v>393.5</v>
      </c>
      <c r="K56" s="99">
        <v>393.5</v>
      </c>
    </row>
    <row r="57" spans="1:11" ht="15" customHeight="1" x14ac:dyDescent="0.15">
      <c r="A57" s="41"/>
      <c r="B57" s="13" t="s">
        <v>5</v>
      </c>
      <c r="C57" s="30" t="s">
        <v>50</v>
      </c>
      <c r="D57" s="30">
        <v>1985</v>
      </c>
      <c r="E57" s="30"/>
      <c r="F57" s="30"/>
      <c r="G57" s="30"/>
      <c r="H57" s="30"/>
      <c r="I57" s="100">
        <v>73</v>
      </c>
      <c r="J57" s="100">
        <v>73</v>
      </c>
      <c r="K57" s="100">
        <v>73</v>
      </c>
    </row>
    <row r="58" spans="1:11" s="2" customFormat="1" ht="15" customHeight="1" x14ac:dyDescent="0.15">
      <c r="A58" s="38"/>
      <c r="B58" s="13" t="s">
        <v>63</v>
      </c>
      <c r="C58" s="12" t="s">
        <v>103</v>
      </c>
      <c r="D58" s="12">
        <v>1985</v>
      </c>
      <c r="E58" s="12"/>
      <c r="F58" s="12"/>
      <c r="G58" s="12"/>
      <c r="H58" s="12"/>
      <c r="I58" s="99">
        <v>269.5</v>
      </c>
      <c r="J58" s="99">
        <v>269.5</v>
      </c>
      <c r="K58" s="100">
        <v>269.5</v>
      </c>
    </row>
    <row r="59" spans="1:11" s="2" customFormat="1" ht="15" customHeight="1" x14ac:dyDescent="0.15">
      <c r="A59" s="38"/>
      <c r="B59" s="13" t="s">
        <v>104</v>
      </c>
      <c r="C59" s="12" t="s">
        <v>105</v>
      </c>
      <c r="D59" s="12">
        <v>1985</v>
      </c>
      <c r="E59" s="13"/>
      <c r="F59" s="13"/>
      <c r="G59" s="13"/>
      <c r="H59" s="13"/>
      <c r="I59" s="99">
        <v>105.5</v>
      </c>
      <c r="J59" s="99">
        <v>104.4</v>
      </c>
      <c r="K59" s="100">
        <v>104.4</v>
      </c>
    </row>
    <row r="60" spans="1:11" ht="15" customHeight="1" x14ac:dyDescent="0.15">
      <c r="A60" s="38"/>
      <c r="B60" s="13" t="s">
        <v>57</v>
      </c>
      <c r="C60" s="12" t="s">
        <v>58</v>
      </c>
      <c r="D60" s="12">
        <v>1986</v>
      </c>
      <c r="E60" s="12"/>
      <c r="F60" s="12"/>
      <c r="G60" s="12"/>
      <c r="H60" s="12"/>
      <c r="I60" s="99">
        <v>83.2</v>
      </c>
      <c r="J60" s="99">
        <v>83.2</v>
      </c>
      <c r="K60" s="100">
        <v>83.2</v>
      </c>
    </row>
    <row r="61" spans="1:11" ht="15" customHeight="1" x14ac:dyDescent="0.15">
      <c r="A61" s="38"/>
      <c r="B61" s="13" t="s">
        <v>3</v>
      </c>
      <c r="C61" s="12" t="s">
        <v>106</v>
      </c>
      <c r="D61" s="12">
        <v>1986</v>
      </c>
      <c r="E61" s="12"/>
      <c r="F61" s="12"/>
      <c r="G61" s="12"/>
      <c r="H61" s="12"/>
      <c r="I61" s="99">
        <v>87.5</v>
      </c>
      <c r="J61" s="99">
        <v>87.8</v>
      </c>
      <c r="K61" s="100">
        <v>87.8</v>
      </c>
    </row>
    <row r="62" spans="1:11" ht="15" customHeight="1" x14ac:dyDescent="0.15">
      <c r="A62" s="38"/>
      <c r="B62" s="13" t="s">
        <v>107</v>
      </c>
      <c r="C62" s="12" t="s">
        <v>108</v>
      </c>
      <c r="D62" s="12">
        <v>1987</v>
      </c>
      <c r="E62" s="12"/>
      <c r="F62" s="12"/>
      <c r="G62" s="12"/>
      <c r="H62" s="12"/>
      <c r="I62" s="99">
        <v>101</v>
      </c>
      <c r="J62" s="99">
        <v>101</v>
      </c>
      <c r="K62" s="100">
        <v>101</v>
      </c>
    </row>
    <row r="63" spans="1:11" ht="15" customHeight="1" x14ac:dyDescent="0.15">
      <c r="A63" s="38"/>
      <c r="B63" s="13" t="s">
        <v>8</v>
      </c>
      <c r="C63" s="12" t="s">
        <v>59</v>
      </c>
      <c r="D63" s="12">
        <v>1988</v>
      </c>
      <c r="E63" s="12"/>
      <c r="F63" s="12"/>
      <c r="G63" s="12"/>
      <c r="H63" s="12"/>
      <c r="I63" s="99">
        <v>75.599999999999994</v>
      </c>
      <c r="J63" s="99">
        <v>75.599999999999994</v>
      </c>
      <c r="K63" s="100">
        <v>75.599999999999994</v>
      </c>
    </row>
    <row r="64" spans="1:11" ht="15" customHeight="1" x14ac:dyDescent="0.15">
      <c r="A64" s="38"/>
      <c r="B64" s="13"/>
      <c r="C64" s="12" t="s">
        <v>60</v>
      </c>
      <c r="D64" s="12">
        <v>1988</v>
      </c>
      <c r="E64" s="12"/>
      <c r="F64" s="12"/>
      <c r="G64" s="12"/>
      <c r="H64" s="12"/>
      <c r="I64" s="99">
        <v>132.6</v>
      </c>
      <c r="J64" s="99">
        <v>132.6</v>
      </c>
      <c r="K64" s="100">
        <v>132.6</v>
      </c>
    </row>
    <row r="65" spans="1:11" ht="15" customHeight="1" x14ac:dyDescent="0.15">
      <c r="A65" s="38"/>
      <c r="B65" s="13" t="s">
        <v>57</v>
      </c>
      <c r="C65" s="12" t="s">
        <v>61</v>
      </c>
      <c r="D65" s="12">
        <v>1989</v>
      </c>
      <c r="E65" s="12"/>
      <c r="F65" s="12"/>
      <c r="G65" s="12"/>
      <c r="H65" s="12"/>
      <c r="I65" s="99">
        <v>51.1</v>
      </c>
      <c r="J65" s="99">
        <v>51.1</v>
      </c>
      <c r="K65" s="100">
        <v>51.1</v>
      </c>
    </row>
    <row r="66" spans="1:11" ht="15" customHeight="1" x14ac:dyDescent="0.15">
      <c r="A66" s="38"/>
      <c r="B66" s="13"/>
      <c r="C66" s="12" t="s">
        <v>62</v>
      </c>
      <c r="D66" s="12">
        <v>1989</v>
      </c>
      <c r="E66" s="12"/>
      <c r="F66" s="12"/>
      <c r="G66" s="12"/>
      <c r="H66" s="12"/>
      <c r="I66" s="99">
        <v>111</v>
      </c>
      <c r="J66" s="99">
        <v>111</v>
      </c>
      <c r="K66" s="100">
        <v>111</v>
      </c>
    </row>
    <row r="67" spans="1:11" ht="15" customHeight="1" x14ac:dyDescent="0.15">
      <c r="A67" s="38"/>
      <c r="B67" s="13" t="s">
        <v>63</v>
      </c>
      <c r="C67" s="12" t="s">
        <v>327</v>
      </c>
      <c r="D67" s="12">
        <v>1989</v>
      </c>
      <c r="E67" s="12"/>
      <c r="F67" s="12"/>
      <c r="G67" s="12"/>
      <c r="H67" s="12"/>
      <c r="I67" s="99">
        <v>82.4</v>
      </c>
      <c r="J67" s="99">
        <v>82.4</v>
      </c>
      <c r="K67" s="100">
        <v>82.4</v>
      </c>
    </row>
    <row r="68" spans="1:11" ht="15" customHeight="1" x14ac:dyDescent="0.15">
      <c r="A68" s="38"/>
      <c r="B68" s="13" t="s">
        <v>11</v>
      </c>
      <c r="C68" s="12" t="s">
        <v>64</v>
      </c>
      <c r="D68" s="12">
        <v>1989</v>
      </c>
      <c r="E68" s="12"/>
      <c r="F68" s="12"/>
      <c r="G68" s="12"/>
      <c r="H68" s="12"/>
      <c r="I68" s="99">
        <v>113.5</v>
      </c>
      <c r="J68" s="99">
        <v>113.5</v>
      </c>
      <c r="K68" s="100">
        <v>112.2</v>
      </c>
    </row>
    <row r="69" spans="1:11" ht="15" customHeight="1" x14ac:dyDescent="0.15">
      <c r="A69" s="38"/>
      <c r="B69" s="13"/>
      <c r="C69" s="12" t="s">
        <v>65</v>
      </c>
      <c r="D69" s="12">
        <v>1989</v>
      </c>
      <c r="E69" s="12"/>
      <c r="F69" s="12"/>
      <c r="G69" s="12"/>
      <c r="H69" s="12"/>
      <c r="I69" s="99">
        <v>75.5</v>
      </c>
      <c r="J69" s="99">
        <v>75.5</v>
      </c>
      <c r="K69" s="100">
        <v>75.5</v>
      </c>
    </row>
    <row r="70" spans="1:11" ht="15" customHeight="1" x14ac:dyDescent="0.15">
      <c r="A70" s="38"/>
      <c r="B70" s="13" t="s">
        <v>66</v>
      </c>
      <c r="C70" s="12" t="s">
        <v>67</v>
      </c>
      <c r="D70" s="12">
        <v>1989</v>
      </c>
      <c r="E70" s="12"/>
      <c r="F70" s="12"/>
      <c r="G70" s="12"/>
      <c r="H70" s="12"/>
      <c r="I70" s="99">
        <v>124.3</v>
      </c>
      <c r="J70" s="99">
        <v>124.3</v>
      </c>
      <c r="K70" s="100">
        <v>124.3</v>
      </c>
    </row>
    <row r="71" spans="1:11" ht="15" customHeight="1" x14ac:dyDescent="0.15">
      <c r="A71" s="38"/>
      <c r="B71" s="13"/>
      <c r="C71" s="12" t="s">
        <v>68</v>
      </c>
      <c r="D71" s="12">
        <v>1989</v>
      </c>
      <c r="E71" s="12"/>
      <c r="F71" s="12"/>
      <c r="G71" s="12"/>
      <c r="H71" s="12"/>
      <c r="I71" s="99">
        <v>84.1</v>
      </c>
      <c r="J71" s="99">
        <v>84.1</v>
      </c>
      <c r="K71" s="100">
        <v>84.1</v>
      </c>
    </row>
    <row r="72" spans="1:11" ht="15" customHeight="1" x14ac:dyDescent="0.15">
      <c r="A72" s="38"/>
      <c r="B72" s="13" t="s">
        <v>3</v>
      </c>
      <c r="C72" s="12" t="s">
        <v>69</v>
      </c>
      <c r="D72" s="12">
        <v>1990</v>
      </c>
      <c r="E72" s="12"/>
      <c r="F72" s="12"/>
      <c r="G72" s="12"/>
      <c r="H72" s="12"/>
      <c r="I72" s="99">
        <v>165.5</v>
      </c>
      <c r="J72" s="99">
        <v>165.5</v>
      </c>
      <c r="K72" s="100">
        <v>165.5</v>
      </c>
    </row>
    <row r="73" spans="1:11" ht="15" customHeight="1" x14ac:dyDescent="0.15">
      <c r="A73" s="38"/>
      <c r="B73" s="13"/>
      <c r="C73" s="12" t="s">
        <v>70</v>
      </c>
      <c r="D73" s="12">
        <v>1990</v>
      </c>
      <c r="E73" s="12"/>
      <c r="F73" s="12"/>
      <c r="G73" s="12"/>
      <c r="H73" s="12"/>
      <c r="I73" s="99">
        <v>121</v>
      </c>
      <c r="J73" s="99">
        <v>123</v>
      </c>
      <c r="K73" s="100">
        <v>123</v>
      </c>
    </row>
    <row r="74" spans="1:11" ht="15" customHeight="1" x14ac:dyDescent="0.15">
      <c r="A74" s="38"/>
      <c r="B74" s="13" t="s">
        <v>71</v>
      </c>
      <c r="C74" s="12" t="s">
        <v>72</v>
      </c>
      <c r="D74" s="12">
        <v>1990</v>
      </c>
      <c r="E74" s="12"/>
      <c r="F74" s="12"/>
      <c r="G74" s="12"/>
      <c r="H74" s="12"/>
      <c r="I74" s="99">
        <v>79.5</v>
      </c>
      <c r="J74" s="99">
        <v>64.599999999999994</v>
      </c>
      <c r="K74" s="100">
        <v>64.599999999999994</v>
      </c>
    </row>
    <row r="75" spans="1:11" ht="15" customHeight="1" x14ac:dyDescent="0.15">
      <c r="A75" s="38"/>
      <c r="B75" s="13"/>
      <c r="C75" s="12" t="s">
        <v>72</v>
      </c>
      <c r="D75" s="12">
        <v>1990</v>
      </c>
      <c r="E75" s="12"/>
      <c r="F75" s="12"/>
      <c r="G75" s="12"/>
      <c r="H75" s="12"/>
      <c r="I75" s="99">
        <v>53.5</v>
      </c>
      <c r="J75" s="99">
        <v>62.9</v>
      </c>
      <c r="K75" s="100">
        <v>62.9</v>
      </c>
    </row>
    <row r="76" spans="1:11" ht="15" customHeight="1" x14ac:dyDescent="0.15">
      <c r="A76" s="38"/>
      <c r="B76" s="13" t="s">
        <v>10</v>
      </c>
      <c r="C76" s="12" t="s">
        <v>73</v>
      </c>
      <c r="D76" s="12">
        <v>1991</v>
      </c>
      <c r="E76" s="12"/>
      <c r="F76" s="12"/>
      <c r="G76" s="12"/>
      <c r="H76" s="12"/>
      <c r="I76" s="99">
        <v>130.5</v>
      </c>
      <c r="J76" s="99">
        <v>130.5</v>
      </c>
      <c r="K76" s="100">
        <v>129</v>
      </c>
    </row>
    <row r="77" spans="1:11" ht="15" customHeight="1" x14ac:dyDescent="0.15">
      <c r="A77" s="38"/>
      <c r="B77" s="13" t="s">
        <v>74</v>
      </c>
      <c r="C77" s="12" t="s">
        <v>75</v>
      </c>
      <c r="D77" s="12">
        <v>1993</v>
      </c>
      <c r="E77" s="12"/>
      <c r="F77" s="12"/>
      <c r="G77" s="12"/>
      <c r="H77" s="12"/>
      <c r="I77" s="99">
        <v>178</v>
      </c>
      <c r="J77" s="99">
        <v>178</v>
      </c>
      <c r="K77" s="100">
        <v>178</v>
      </c>
    </row>
    <row r="78" spans="1:11" ht="15" customHeight="1" x14ac:dyDescent="0.15">
      <c r="A78" s="38"/>
      <c r="B78" s="13"/>
      <c r="C78" s="12" t="s">
        <v>76</v>
      </c>
      <c r="D78" s="12">
        <v>1993</v>
      </c>
      <c r="E78" s="12"/>
      <c r="F78" s="12"/>
      <c r="G78" s="12" t="s">
        <v>335</v>
      </c>
      <c r="H78" s="12"/>
      <c r="I78" s="99">
        <v>304.5</v>
      </c>
      <c r="J78" s="99">
        <v>304.5</v>
      </c>
      <c r="K78" s="115">
        <v>0</v>
      </c>
    </row>
    <row r="79" spans="1:11" ht="15" customHeight="1" x14ac:dyDescent="0.15">
      <c r="A79" s="38"/>
      <c r="B79" s="13" t="s">
        <v>74</v>
      </c>
      <c r="C79" s="12" t="s">
        <v>77</v>
      </c>
      <c r="D79" s="12">
        <v>1994</v>
      </c>
      <c r="E79" s="12"/>
      <c r="F79" s="12"/>
      <c r="G79" s="12" t="s">
        <v>335</v>
      </c>
      <c r="H79" s="12"/>
      <c r="I79" s="99">
        <v>65.5</v>
      </c>
      <c r="J79" s="99">
        <v>65.5</v>
      </c>
      <c r="K79" s="115">
        <v>0</v>
      </c>
    </row>
    <row r="80" spans="1:11" ht="15" customHeight="1" x14ac:dyDescent="0.15">
      <c r="A80" s="38"/>
      <c r="B80" s="13"/>
      <c r="C80" s="12" t="s">
        <v>77</v>
      </c>
      <c r="D80" s="12">
        <v>1994</v>
      </c>
      <c r="E80" s="12"/>
      <c r="F80" s="12"/>
      <c r="G80" s="12" t="s">
        <v>335</v>
      </c>
      <c r="H80" s="12"/>
      <c r="I80" s="99">
        <v>134</v>
      </c>
      <c r="J80" s="99">
        <v>134</v>
      </c>
      <c r="K80" s="115">
        <v>0</v>
      </c>
    </row>
    <row r="81" spans="1:11" ht="15" customHeight="1" x14ac:dyDescent="0.15">
      <c r="A81" s="38"/>
      <c r="B81" s="13" t="s">
        <v>5</v>
      </c>
      <c r="C81" s="3" t="s">
        <v>39</v>
      </c>
      <c r="D81" s="66">
        <v>1995</v>
      </c>
      <c r="E81" s="3"/>
      <c r="F81" s="3"/>
      <c r="G81" s="3"/>
      <c r="H81" s="3"/>
      <c r="I81" s="99">
        <v>117.5</v>
      </c>
      <c r="J81" s="99">
        <v>117.5</v>
      </c>
      <c r="K81" s="100">
        <v>117.5</v>
      </c>
    </row>
    <row r="82" spans="1:11" ht="15" customHeight="1" x14ac:dyDescent="0.15">
      <c r="A82" s="38"/>
      <c r="B82" s="13" t="s">
        <v>5</v>
      </c>
      <c r="C82" s="59" t="s">
        <v>53</v>
      </c>
      <c r="D82" s="66">
        <v>1996</v>
      </c>
      <c r="E82" s="3"/>
      <c r="F82" s="3"/>
      <c r="G82" s="3"/>
      <c r="H82" s="3"/>
      <c r="I82" s="99">
        <v>56.8</v>
      </c>
      <c r="J82" s="99">
        <v>56.8</v>
      </c>
      <c r="K82" s="100">
        <v>56.8</v>
      </c>
    </row>
    <row r="83" spans="1:11" ht="15" customHeight="1" x14ac:dyDescent="0.15">
      <c r="A83" s="38"/>
      <c r="B83" s="60" t="s">
        <v>74</v>
      </c>
      <c r="C83" s="59" t="s">
        <v>78</v>
      </c>
      <c r="D83" s="66">
        <v>1997</v>
      </c>
      <c r="E83" s="3"/>
      <c r="F83" s="3"/>
      <c r="G83" s="3"/>
      <c r="H83" s="3"/>
      <c r="I83" s="99">
        <v>114.5</v>
      </c>
      <c r="J83" s="99">
        <v>114.5</v>
      </c>
      <c r="K83" s="100">
        <v>114.5</v>
      </c>
    </row>
    <row r="84" spans="1:11" ht="15" customHeight="1" x14ac:dyDescent="0.15">
      <c r="A84" s="38"/>
      <c r="B84" s="60"/>
      <c r="C84" s="3" t="s">
        <v>79</v>
      </c>
      <c r="D84" s="66">
        <v>1997</v>
      </c>
      <c r="E84" s="3"/>
      <c r="F84" s="3"/>
      <c r="G84" s="3"/>
      <c r="H84" s="3"/>
      <c r="I84" s="99">
        <v>187.5</v>
      </c>
      <c r="J84" s="99">
        <v>187.5</v>
      </c>
      <c r="K84" s="100">
        <v>187.5</v>
      </c>
    </row>
    <row r="85" spans="1:11" ht="15" customHeight="1" x14ac:dyDescent="0.15">
      <c r="A85" s="38"/>
      <c r="B85" s="10" t="s">
        <v>7</v>
      </c>
      <c r="C85" s="3" t="s">
        <v>80</v>
      </c>
      <c r="D85" s="23">
        <v>1998</v>
      </c>
      <c r="E85" s="3"/>
      <c r="F85" s="3"/>
      <c r="G85" s="3"/>
      <c r="H85" s="3"/>
      <c r="I85" s="99">
        <v>112.5</v>
      </c>
      <c r="J85" s="99">
        <v>112.5</v>
      </c>
      <c r="K85" s="100">
        <v>116.9</v>
      </c>
    </row>
    <row r="86" spans="1:11" ht="15" customHeight="1" x14ac:dyDescent="0.15">
      <c r="A86" s="38"/>
      <c r="B86" s="11" t="s">
        <v>11</v>
      </c>
      <c r="C86" s="3" t="s">
        <v>81</v>
      </c>
      <c r="D86" s="3">
        <v>2000</v>
      </c>
      <c r="E86" s="3"/>
      <c r="F86" s="3"/>
      <c r="G86" s="3"/>
      <c r="H86" s="3"/>
      <c r="I86" s="99">
        <v>107.7</v>
      </c>
      <c r="J86" s="99">
        <v>107.7</v>
      </c>
      <c r="K86" s="100">
        <v>107.7</v>
      </c>
    </row>
    <row r="87" spans="1:11" ht="15" customHeight="1" x14ac:dyDescent="0.15">
      <c r="A87" s="38"/>
      <c r="B87" s="11" t="s">
        <v>74</v>
      </c>
      <c r="C87" s="3" t="s">
        <v>82</v>
      </c>
      <c r="D87" s="3">
        <v>2000</v>
      </c>
      <c r="E87" s="3"/>
      <c r="F87" s="3"/>
      <c r="G87" s="12" t="s">
        <v>335</v>
      </c>
      <c r="H87" s="3"/>
      <c r="I87" s="99">
        <v>234</v>
      </c>
      <c r="J87" s="99">
        <v>234</v>
      </c>
      <c r="K87" s="115">
        <v>0</v>
      </c>
    </row>
    <row r="88" spans="1:11" ht="15" customHeight="1" x14ac:dyDescent="0.15">
      <c r="A88" s="38"/>
      <c r="B88" s="11" t="s">
        <v>71</v>
      </c>
      <c r="C88" s="8" t="s">
        <v>83</v>
      </c>
      <c r="D88" s="3">
        <v>2000</v>
      </c>
      <c r="E88" s="8"/>
      <c r="F88" s="8"/>
      <c r="G88" s="8"/>
      <c r="H88" s="8"/>
      <c r="I88" s="99">
        <v>297.89999999999998</v>
      </c>
      <c r="J88" s="99">
        <v>297.89999999999998</v>
      </c>
      <c r="K88" s="100">
        <v>297.89999999999998</v>
      </c>
    </row>
    <row r="89" spans="1:11" ht="15" customHeight="1" x14ac:dyDescent="0.15">
      <c r="A89" s="38"/>
      <c r="B89" s="60" t="s">
        <v>8</v>
      </c>
      <c r="C89" s="3" t="s">
        <v>84</v>
      </c>
      <c r="D89" s="66">
        <v>2003</v>
      </c>
      <c r="E89" s="3"/>
      <c r="F89" s="3"/>
      <c r="G89" s="3"/>
      <c r="H89" s="3"/>
      <c r="I89" s="99">
        <v>285</v>
      </c>
      <c r="J89" s="99">
        <v>285</v>
      </c>
      <c r="K89" s="100">
        <v>285</v>
      </c>
    </row>
    <row r="90" spans="1:11" ht="15" customHeight="1" x14ac:dyDescent="0.15">
      <c r="A90" s="38"/>
      <c r="B90" s="11" t="s">
        <v>3</v>
      </c>
      <c r="C90" s="3" t="s">
        <v>85</v>
      </c>
      <c r="D90" s="66">
        <v>2007</v>
      </c>
      <c r="E90" s="3"/>
      <c r="F90" s="3"/>
      <c r="G90" s="3"/>
      <c r="H90" s="3"/>
      <c r="I90" s="99">
        <v>120</v>
      </c>
      <c r="J90" s="99">
        <v>118.5</v>
      </c>
      <c r="K90" s="100">
        <v>118.5</v>
      </c>
    </row>
    <row r="91" spans="1:11" s="2" customFormat="1" ht="15" customHeight="1" x14ac:dyDescent="0.15">
      <c r="A91" s="38"/>
      <c r="B91" s="11" t="s">
        <v>71</v>
      </c>
      <c r="C91" s="3" t="s">
        <v>86</v>
      </c>
      <c r="D91" s="66">
        <v>2011</v>
      </c>
      <c r="E91" s="16"/>
      <c r="F91" s="16"/>
      <c r="G91" s="16"/>
      <c r="H91" s="16"/>
      <c r="I91" s="99">
        <v>107</v>
      </c>
      <c r="J91" s="99">
        <v>107</v>
      </c>
      <c r="K91" s="100">
        <v>105.8</v>
      </c>
    </row>
    <row r="92" spans="1:11" s="2" customFormat="1" ht="15" customHeight="1" x14ac:dyDescent="0.15">
      <c r="A92" s="38"/>
      <c r="B92" s="11" t="s">
        <v>93</v>
      </c>
      <c r="C92" s="3" t="s">
        <v>334</v>
      </c>
      <c r="D92" s="66">
        <v>2013</v>
      </c>
      <c r="E92" s="16"/>
      <c r="F92" s="16"/>
      <c r="G92" s="16"/>
      <c r="H92" s="16"/>
      <c r="I92" s="99"/>
      <c r="J92" s="99">
        <v>232.8</v>
      </c>
      <c r="K92" s="100">
        <v>232.8</v>
      </c>
    </row>
    <row r="93" spans="1:11" s="2" customFormat="1" ht="15" customHeight="1" x14ac:dyDescent="0.15">
      <c r="A93" s="38" t="s">
        <v>15</v>
      </c>
      <c r="B93" s="13"/>
      <c r="C93" s="3"/>
      <c r="D93" s="3"/>
      <c r="E93" s="16">
        <v>82</v>
      </c>
      <c r="F93" s="16">
        <v>81</v>
      </c>
      <c r="G93" s="16">
        <v>81</v>
      </c>
      <c r="H93" s="16"/>
      <c r="I93" s="101">
        <v>12256.1</v>
      </c>
      <c r="J93" s="101">
        <f>SUM(J94:J103,J108:J153,J158:J183)</f>
        <v>12195.700000000003</v>
      </c>
      <c r="K93" s="101">
        <f>SUM(K94:K103,K108:K153,K158:K183)</f>
        <v>12184.900000000003</v>
      </c>
    </row>
    <row r="94" spans="1:11" s="2" customFormat="1" ht="15" customHeight="1" x14ac:dyDescent="0.15">
      <c r="A94" s="38"/>
      <c r="B94" s="11" t="s">
        <v>7</v>
      </c>
      <c r="C94" s="8" t="s">
        <v>35</v>
      </c>
      <c r="D94" s="3">
        <v>1970</v>
      </c>
      <c r="E94" s="8"/>
      <c r="F94" s="8"/>
      <c r="G94" s="8"/>
      <c r="H94" s="8"/>
      <c r="I94" s="99">
        <v>77</v>
      </c>
      <c r="J94" s="99">
        <v>77</v>
      </c>
      <c r="K94" s="100">
        <v>74.2</v>
      </c>
    </row>
    <row r="95" spans="1:11" s="2" customFormat="1" ht="15" customHeight="1" x14ac:dyDescent="0.15">
      <c r="A95" s="38"/>
      <c r="B95" s="11"/>
      <c r="C95" s="14" t="s">
        <v>109</v>
      </c>
      <c r="D95" s="66">
        <v>1970</v>
      </c>
      <c r="E95" s="3"/>
      <c r="F95" s="3"/>
      <c r="G95" s="3"/>
      <c r="H95" s="3"/>
      <c r="I95" s="99">
        <v>175</v>
      </c>
      <c r="J95" s="99">
        <v>175</v>
      </c>
      <c r="K95" s="100">
        <v>172.7</v>
      </c>
    </row>
    <row r="96" spans="1:11" s="2" customFormat="1" ht="15" customHeight="1" x14ac:dyDescent="0.15">
      <c r="A96" s="38"/>
      <c r="B96" s="11"/>
      <c r="C96" s="14" t="s">
        <v>109</v>
      </c>
      <c r="D96" s="3">
        <v>1970</v>
      </c>
      <c r="E96" s="8"/>
      <c r="F96" s="8"/>
      <c r="G96" s="8"/>
      <c r="H96" s="8"/>
      <c r="I96" s="99">
        <v>194</v>
      </c>
      <c r="J96" s="99">
        <v>194</v>
      </c>
      <c r="K96" s="100">
        <v>193.1</v>
      </c>
    </row>
    <row r="97" spans="1:11" s="2" customFormat="1" ht="15" customHeight="1" x14ac:dyDescent="0.15">
      <c r="A97" s="38"/>
      <c r="B97" s="11" t="s">
        <v>13</v>
      </c>
      <c r="C97" s="3" t="s">
        <v>110</v>
      </c>
      <c r="D97" s="66">
        <v>1970</v>
      </c>
      <c r="E97" s="3"/>
      <c r="F97" s="3"/>
      <c r="G97" s="3"/>
      <c r="H97" s="3"/>
      <c r="I97" s="99">
        <v>179.5</v>
      </c>
      <c r="J97" s="99">
        <v>179.5</v>
      </c>
      <c r="K97" s="100">
        <v>179.5</v>
      </c>
    </row>
    <row r="98" spans="1:11" s="2" customFormat="1" ht="15" customHeight="1" x14ac:dyDescent="0.15">
      <c r="A98" s="38"/>
      <c r="B98" s="11"/>
      <c r="C98" s="3" t="s">
        <v>111</v>
      </c>
      <c r="D98" s="66">
        <v>1970</v>
      </c>
      <c r="E98" s="3"/>
      <c r="F98" s="3"/>
      <c r="G98" s="3"/>
      <c r="H98" s="3"/>
      <c r="I98" s="99">
        <v>116.5</v>
      </c>
      <c r="J98" s="99">
        <v>116.5</v>
      </c>
      <c r="K98" s="100">
        <v>116.5</v>
      </c>
    </row>
    <row r="99" spans="1:11" s="2" customFormat="1" ht="15" customHeight="1" x14ac:dyDescent="0.15">
      <c r="A99" s="38"/>
      <c r="B99" s="11"/>
      <c r="C99" s="3" t="s">
        <v>37</v>
      </c>
      <c r="D99" s="66">
        <v>1970</v>
      </c>
      <c r="E99" s="3"/>
      <c r="F99" s="3"/>
      <c r="G99" s="3"/>
      <c r="H99" s="3"/>
      <c r="I99" s="99">
        <v>132.1</v>
      </c>
      <c r="J99" s="99">
        <v>132.1</v>
      </c>
      <c r="K99" s="100">
        <v>132.1</v>
      </c>
    </row>
    <row r="100" spans="1:11" s="2" customFormat="1" ht="15" customHeight="1" x14ac:dyDescent="0.15">
      <c r="A100" s="38"/>
      <c r="B100" s="13"/>
      <c r="C100" s="3" t="s">
        <v>112</v>
      </c>
      <c r="D100" s="66">
        <v>1970</v>
      </c>
      <c r="E100" s="3"/>
      <c r="F100" s="3"/>
      <c r="G100" s="3"/>
      <c r="H100" s="3"/>
      <c r="I100" s="99">
        <v>438</v>
      </c>
      <c r="J100" s="99">
        <v>438</v>
      </c>
      <c r="K100" s="100">
        <v>438</v>
      </c>
    </row>
    <row r="101" spans="1:11" s="2" customFormat="1" ht="15" customHeight="1" x14ac:dyDescent="0.15">
      <c r="A101" s="38"/>
      <c r="B101" s="11"/>
      <c r="C101" s="3" t="s">
        <v>112</v>
      </c>
      <c r="D101" s="66">
        <v>1970</v>
      </c>
      <c r="E101" s="3"/>
      <c r="F101" s="3"/>
      <c r="G101" s="3"/>
      <c r="H101" s="3"/>
      <c r="I101" s="99">
        <v>181</v>
      </c>
      <c r="J101" s="99">
        <v>181</v>
      </c>
      <c r="K101" s="100">
        <v>181</v>
      </c>
    </row>
    <row r="102" spans="1:11" s="2" customFormat="1" ht="15" customHeight="1" x14ac:dyDescent="0.15">
      <c r="A102" s="38"/>
      <c r="B102" s="11"/>
      <c r="C102" s="3" t="s">
        <v>113</v>
      </c>
      <c r="D102" s="66">
        <v>1970</v>
      </c>
      <c r="E102" s="3"/>
      <c r="F102" s="3"/>
      <c r="G102" s="3"/>
      <c r="H102" s="3"/>
      <c r="I102" s="99">
        <v>168.1</v>
      </c>
      <c r="J102" s="99">
        <v>168.1</v>
      </c>
      <c r="K102" s="100">
        <v>168.1</v>
      </c>
    </row>
    <row r="103" spans="1:11" s="2" customFormat="1" ht="15" customHeight="1" x14ac:dyDescent="0.15">
      <c r="A103" s="38"/>
      <c r="B103" s="11" t="s">
        <v>4</v>
      </c>
      <c r="C103" s="3" t="s">
        <v>114</v>
      </c>
      <c r="D103" s="66">
        <v>1970</v>
      </c>
      <c r="E103" s="3"/>
      <c r="F103" s="3"/>
      <c r="G103" s="3"/>
      <c r="H103" s="3"/>
      <c r="I103" s="99">
        <v>164</v>
      </c>
      <c r="J103" s="99">
        <v>164</v>
      </c>
      <c r="K103" s="99">
        <v>164</v>
      </c>
    </row>
    <row r="104" spans="1:11" ht="15" customHeight="1" x14ac:dyDescent="0.15">
      <c r="A104" s="39" t="s">
        <v>355</v>
      </c>
      <c r="B104" s="25"/>
      <c r="C104" s="8"/>
      <c r="D104" s="24"/>
      <c r="E104" s="19"/>
      <c r="F104" s="19"/>
      <c r="G104" s="19"/>
      <c r="H104" s="19"/>
      <c r="I104" s="93"/>
      <c r="J104" s="93"/>
    </row>
    <row r="105" spans="1:11" ht="15" customHeight="1" thickBot="1" x14ac:dyDescent="0.2">
      <c r="A105" s="40" t="s">
        <v>356</v>
      </c>
      <c r="B105" s="25"/>
      <c r="C105" s="27"/>
      <c r="D105" s="24"/>
      <c r="E105" s="31"/>
      <c r="F105" s="31"/>
      <c r="G105" s="31"/>
      <c r="H105" s="31"/>
      <c r="I105" s="95"/>
      <c r="J105" s="95"/>
      <c r="K105" s="95"/>
    </row>
    <row r="106" spans="1:11" ht="24" customHeight="1" thickBot="1" x14ac:dyDescent="0.2">
      <c r="A106" s="33"/>
      <c r="B106" s="116" t="s">
        <v>331</v>
      </c>
      <c r="C106" s="118" t="s">
        <v>332</v>
      </c>
      <c r="D106" s="120" t="s">
        <v>353</v>
      </c>
      <c r="E106" s="122" t="s">
        <v>338</v>
      </c>
      <c r="F106" s="122"/>
      <c r="G106" s="122"/>
      <c r="H106" s="84"/>
      <c r="I106" s="123" t="s">
        <v>354</v>
      </c>
      <c r="J106" s="123"/>
      <c r="K106" s="123"/>
    </row>
    <row r="107" spans="1:11" ht="15" customHeight="1" thickBot="1" x14ac:dyDescent="0.2">
      <c r="A107" s="34"/>
      <c r="B107" s="117"/>
      <c r="C107" s="119"/>
      <c r="D107" s="121"/>
      <c r="E107" s="76">
        <v>2012</v>
      </c>
      <c r="F107" s="76">
        <v>2013</v>
      </c>
      <c r="G107" s="76">
        <v>2014</v>
      </c>
      <c r="H107" s="87"/>
      <c r="I107" s="76">
        <v>2012</v>
      </c>
      <c r="J107" s="76">
        <v>2013</v>
      </c>
      <c r="K107" s="76">
        <v>2014</v>
      </c>
    </row>
    <row r="108" spans="1:11" ht="15" customHeight="1" x14ac:dyDescent="0.15">
      <c r="A108" s="38"/>
      <c r="B108" s="11"/>
      <c r="C108" s="3" t="s">
        <v>115</v>
      </c>
      <c r="D108" s="66">
        <v>1970</v>
      </c>
      <c r="E108" s="3"/>
      <c r="F108" s="3"/>
      <c r="G108" s="3"/>
      <c r="H108" s="17"/>
      <c r="I108" s="99">
        <v>316</v>
      </c>
      <c r="J108" s="99">
        <v>316</v>
      </c>
      <c r="K108" s="99">
        <v>316</v>
      </c>
    </row>
    <row r="109" spans="1:11" ht="15" customHeight="1" x14ac:dyDescent="0.15">
      <c r="A109" s="38"/>
      <c r="B109" s="11" t="s">
        <v>10</v>
      </c>
      <c r="C109" s="3" t="s">
        <v>73</v>
      </c>
      <c r="D109" s="66">
        <v>1970</v>
      </c>
      <c r="E109" s="3"/>
      <c r="F109" s="3"/>
      <c r="G109" s="3"/>
      <c r="H109" s="3"/>
      <c r="I109" s="99">
        <v>130</v>
      </c>
      <c r="J109" s="99">
        <v>130</v>
      </c>
      <c r="K109" s="99">
        <v>125.4</v>
      </c>
    </row>
    <row r="110" spans="1:11" ht="15" customHeight="1" x14ac:dyDescent="0.15">
      <c r="A110" s="42"/>
      <c r="B110" s="15"/>
      <c r="C110" s="17" t="s">
        <v>116</v>
      </c>
      <c r="D110" s="66">
        <v>1970</v>
      </c>
      <c r="E110" s="17"/>
      <c r="F110" s="17"/>
      <c r="G110" s="17"/>
      <c r="H110" s="17"/>
      <c r="I110" s="99">
        <v>104.6</v>
      </c>
      <c r="J110" s="99">
        <v>104.6</v>
      </c>
      <c r="K110" s="99">
        <v>104.6</v>
      </c>
    </row>
    <row r="111" spans="1:11" ht="15" customHeight="1" x14ac:dyDescent="0.15">
      <c r="A111" s="38"/>
      <c r="B111" s="11"/>
      <c r="C111" s="17" t="s">
        <v>116</v>
      </c>
      <c r="D111" s="66">
        <v>1970</v>
      </c>
      <c r="E111" s="3"/>
      <c r="F111" s="3"/>
      <c r="G111" s="3"/>
      <c r="H111" s="3"/>
      <c r="I111" s="99">
        <v>89</v>
      </c>
      <c r="J111" s="99">
        <v>89</v>
      </c>
      <c r="K111" s="99">
        <v>89</v>
      </c>
    </row>
    <row r="112" spans="1:11" ht="15" customHeight="1" x14ac:dyDescent="0.15">
      <c r="A112" s="38"/>
      <c r="B112" s="11" t="s">
        <v>71</v>
      </c>
      <c r="C112" s="3" t="s">
        <v>117</v>
      </c>
      <c r="D112" s="66">
        <v>1970</v>
      </c>
      <c r="E112" s="3"/>
      <c r="F112" s="3"/>
      <c r="G112" s="3"/>
      <c r="H112" s="3"/>
      <c r="I112" s="99">
        <v>183</v>
      </c>
      <c r="J112" s="99">
        <v>188.3</v>
      </c>
      <c r="K112" s="99">
        <v>188.3</v>
      </c>
    </row>
    <row r="113" spans="1:11" ht="15" customHeight="1" x14ac:dyDescent="0.15">
      <c r="A113" s="38"/>
      <c r="B113" s="11"/>
      <c r="C113" s="3" t="s">
        <v>118</v>
      </c>
      <c r="D113" s="66">
        <v>1970</v>
      </c>
      <c r="E113" s="3"/>
      <c r="F113" s="3"/>
      <c r="G113" s="3"/>
      <c r="H113" s="3"/>
      <c r="I113" s="99">
        <v>170.4</v>
      </c>
      <c r="J113" s="99">
        <v>170.4</v>
      </c>
      <c r="K113" s="99">
        <v>170.4</v>
      </c>
    </row>
    <row r="114" spans="1:11" ht="15" customHeight="1" x14ac:dyDescent="0.15">
      <c r="A114" s="38"/>
      <c r="B114" s="11"/>
      <c r="C114" s="3" t="s">
        <v>119</v>
      </c>
      <c r="D114" s="66">
        <v>1970</v>
      </c>
      <c r="E114" s="3"/>
      <c r="F114" s="3"/>
      <c r="G114" s="3"/>
      <c r="H114" s="3"/>
      <c r="I114" s="99">
        <v>213.3</v>
      </c>
      <c r="J114" s="99">
        <v>213.3</v>
      </c>
      <c r="K114" s="99">
        <v>213.3</v>
      </c>
    </row>
    <row r="115" spans="1:11" ht="15" customHeight="1" x14ac:dyDescent="0.15">
      <c r="A115" s="48"/>
      <c r="B115" s="11" t="s">
        <v>107</v>
      </c>
      <c r="C115" s="59" t="s">
        <v>120</v>
      </c>
      <c r="D115" s="66">
        <v>1971</v>
      </c>
      <c r="E115" s="59"/>
      <c r="F115" s="59"/>
      <c r="G115" s="59"/>
      <c r="H115" s="59"/>
      <c r="I115" s="99">
        <v>120</v>
      </c>
      <c r="J115" s="99">
        <v>120</v>
      </c>
      <c r="K115" s="99">
        <v>120</v>
      </c>
    </row>
    <row r="116" spans="1:11" ht="15" customHeight="1" x14ac:dyDescent="0.15">
      <c r="A116" s="38"/>
      <c r="B116" s="11"/>
      <c r="C116" s="3" t="s">
        <v>121</v>
      </c>
      <c r="D116" s="66">
        <v>1971</v>
      </c>
      <c r="E116" s="8"/>
      <c r="F116" s="8"/>
      <c r="G116" s="8"/>
      <c r="H116" s="8"/>
      <c r="I116" s="99">
        <v>74</v>
      </c>
      <c r="J116" s="99">
        <v>74</v>
      </c>
      <c r="K116" s="99">
        <v>74</v>
      </c>
    </row>
    <row r="117" spans="1:11" ht="15" customHeight="1" x14ac:dyDescent="0.15">
      <c r="A117" s="38"/>
      <c r="B117" s="11"/>
      <c r="C117" s="3" t="s">
        <v>122</v>
      </c>
      <c r="D117" s="66">
        <v>1971</v>
      </c>
      <c r="E117" s="3"/>
      <c r="F117" s="3"/>
      <c r="G117" s="3"/>
      <c r="H117" s="3"/>
      <c r="I117" s="99">
        <v>109.5</v>
      </c>
      <c r="J117" s="99">
        <v>109.5</v>
      </c>
      <c r="K117" s="99">
        <v>109.5</v>
      </c>
    </row>
    <row r="118" spans="1:11" ht="15" customHeight="1" x14ac:dyDescent="0.15">
      <c r="A118" s="38"/>
      <c r="B118" s="11"/>
      <c r="C118" s="3" t="s">
        <v>123</v>
      </c>
      <c r="D118" s="66">
        <v>1971</v>
      </c>
      <c r="E118" s="3"/>
      <c r="F118" s="3"/>
      <c r="G118" s="3"/>
      <c r="H118" s="3"/>
      <c r="I118" s="99">
        <v>151.5</v>
      </c>
      <c r="J118" s="99">
        <v>151.5</v>
      </c>
      <c r="K118" s="99">
        <v>151.5</v>
      </c>
    </row>
    <row r="119" spans="1:11" ht="15" customHeight="1" x14ac:dyDescent="0.15">
      <c r="A119" s="38"/>
      <c r="B119" s="11"/>
      <c r="C119" s="3" t="s">
        <v>108</v>
      </c>
      <c r="D119" s="66">
        <v>1971</v>
      </c>
      <c r="E119" s="3"/>
      <c r="F119" s="3"/>
      <c r="G119" s="3"/>
      <c r="H119" s="3"/>
      <c r="I119" s="99">
        <v>89</v>
      </c>
      <c r="J119" s="99">
        <v>89</v>
      </c>
      <c r="K119" s="99">
        <v>89</v>
      </c>
    </row>
    <row r="120" spans="1:11" ht="15" customHeight="1" x14ac:dyDescent="0.15">
      <c r="A120" s="38"/>
      <c r="B120" s="11"/>
      <c r="C120" s="3" t="s">
        <v>124</v>
      </c>
      <c r="D120" s="66">
        <v>1971</v>
      </c>
      <c r="E120" s="3"/>
      <c r="F120" s="3"/>
      <c r="G120" s="3"/>
      <c r="H120" s="3"/>
      <c r="I120" s="99">
        <v>178</v>
      </c>
      <c r="J120" s="99">
        <v>178</v>
      </c>
      <c r="K120" s="99">
        <v>178</v>
      </c>
    </row>
    <row r="121" spans="1:11" ht="15" customHeight="1" x14ac:dyDescent="0.15">
      <c r="A121" s="38"/>
      <c r="B121" s="11"/>
      <c r="C121" s="3" t="s">
        <v>125</v>
      </c>
      <c r="D121" s="66">
        <v>1971</v>
      </c>
      <c r="E121" s="8"/>
      <c r="F121" s="8"/>
      <c r="G121" s="8"/>
      <c r="H121" s="8"/>
      <c r="I121" s="99">
        <v>105</v>
      </c>
      <c r="J121" s="99">
        <v>105</v>
      </c>
      <c r="K121" s="99">
        <v>105</v>
      </c>
    </row>
    <row r="122" spans="1:11" ht="15" customHeight="1" x14ac:dyDescent="0.15">
      <c r="A122" s="38"/>
      <c r="B122" s="11"/>
      <c r="C122" s="3" t="s">
        <v>126</v>
      </c>
      <c r="D122" s="66">
        <v>1971</v>
      </c>
      <c r="E122" s="3"/>
      <c r="F122" s="3"/>
      <c r="G122" s="3"/>
      <c r="H122" s="3"/>
      <c r="I122" s="99">
        <v>211.5</v>
      </c>
      <c r="J122" s="99">
        <v>211.5</v>
      </c>
      <c r="K122" s="99">
        <v>211.5</v>
      </c>
    </row>
    <row r="123" spans="1:11" ht="15" customHeight="1" x14ac:dyDescent="0.15">
      <c r="A123" s="38"/>
      <c r="B123" s="11"/>
      <c r="C123" s="3" t="s">
        <v>127</v>
      </c>
      <c r="D123" s="66">
        <v>1971</v>
      </c>
      <c r="E123" s="3"/>
      <c r="F123" s="3"/>
      <c r="G123" s="3"/>
      <c r="H123" s="3"/>
      <c r="I123" s="99">
        <v>96</v>
      </c>
      <c r="J123" s="99">
        <v>96</v>
      </c>
      <c r="K123" s="99">
        <v>96</v>
      </c>
    </row>
    <row r="124" spans="1:11" ht="15" customHeight="1" x14ac:dyDescent="0.15">
      <c r="A124" s="38"/>
      <c r="B124" s="11" t="s">
        <v>5</v>
      </c>
      <c r="C124" s="3" t="s">
        <v>128</v>
      </c>
      <c r="D124" s="23">
        <v>1972</v>
      </c>
      <c r="E124" s="3"/>
      <c r="F124" s="3"/>
      <c r="G124" s="3"/>
      <c r="H124" s="3"/>
      <c r="I124" s="99">
        <v>205.5</v>
      </c>
      <c r="J124" s="99">
        <v>205.5</v>
      </c>
      <c r="K124" s="99">
        <v>205.5</v>
      </c>
    </row>
    <row r="125" spans="1:11" ht="15" customHeight="1" x14ac:dyDescent="0.15">
      <c r="A125" s="38"/>
      <c r="B125" s="11"/>
      <c r="C125" s="3" t="s">
        <v>129</v>
      </c>
      <c r="D125" s="23">
        <v>1972</v>
      </c>
      <c r="E125" s="3"/>
      <c r="F125" s="3"/>
      <c r="G125" s="3"/>
      <c r="H125" s="3"/>
      <c r="I125" s="99">
        <v>178</v>
      </c>
      <c r="J125" s="99">
        <v>178</v>
      </c>
      <c r="K125" s="99">
        <v>178</v>
      </c>
    </row>
    <row r="126" spans="1:11" ht="15" customHeight="1" x14ac:dyDescent="0.15">
      <c r="A126" s="38"/>
      <c r="B126" s="11"/>
      <c r="C126" s="3" t="s">
        <v>130</v>
      </c>
      <c r="D126" s="23">
        <v>1972</v>
      </c>
      <c r="E126" s="3"/>
      <c r="F126" s="3"/>
      <c r="G126" s="3"/>
      <c r="H126" s="3"/>
      <c r="I126" s="99">
        <v>242</v>
      </c>
      <c r="J126" s="99">
        <v>242</v>
      </c>
      <c r="K126" s="99">
        <v>242</v>
      </c>
    </row>
    <row r="127" spans="1:11" ht="15" customHeight="1" x14ac:dyDescent="0.15">
      <c r="A127" s="38"/>
      <c r="B127" s="11"/>
      <c r="C127" s="3" t="s">
        <v>52</v>
      </c>
      <c r="D127" s="23">
        <v>1972</v>
      </c>
      <c r="E127" s="3"/>
      <c r="F127" s="3"/>
      <c r="G127" s="3"/>
      <c r="H127" s="3"/>
      <c r="I127" s="99">
        <v>256.60000000000002</v>
      </c>
      <c r="J127" s="99">
        <v>256.60000000000002</v>
      </c>
      <c r="K127" s="99">
        <v>256.60000000000002</v>
      </c>
    </row>
    <row r="128" spans="1:11" ht="15" customHeight="1" x14ac:dyDescent="0.15">
      <c r="A128" s="38"/>
      <c r="B128" s="11" t="s">
        <v>63</v>
      </c>
      <c r="C128" s="3" t="s">
        <v>131</v>
      </c>
      <c r="D128" s="23">
        <v>1972</v>
      </c>
      <c r="E128" s="3"/>
      <c r="F128" s="3"/>
      <c r="G128" s="3"/>
      <c r="H128" s="3"/>
      <c r="I128" s="99">
        <v>111.5</v>
      </c>
      <c r="J128" s="99">
        <v>111.5</v>
      </c>
      <c r="K128" s="99">
        <v>111.5</v>
      </c>
    </row>
    <row r="129" spans="1:11" ht="15" customHeight="1" x14ac:dyDescent="0.15">
      <c r="A129" s="38"/>
      <c r="B129" s="11" t="s">
        <v>4</v>
      </c>
      <c r="C129" s="3" t="s">
        <v>132</v>
      </c>
      <c r="D129" s="23">
        <v>1972</v>
      </c>
      <c r="E129" s="3"/>
      <c r="F129" s="3"/>
      <c r="G129" s="3"/>
      <c r="H129" s="3"/>
      <c r="I129" s="99">
        <v>218.4</v>
      </c>
      <c r="J129" s="99">
        <v>218.4</v>
      </c>
      <c r="K129" s="99">
        <v>218.4</v>
      </c>
    </row>
    <row r="130" spans="1:11" ht="15" customHeight="1" x14ac:dyDescent="0.15">
      <c r="A130" s="38"/>
      <c r="B130" s="11"/>
      <c r="C130" s="3" t="s">
        <v>96</v>
      </c>
      <c r="D130" s="23">
        <v>1972</v>
      </c>
      <c r="E130" s="3"/>
      <c r="F130" s="3"/>
      <c r="G130" s="3"/>
      <c r="H130" s="3"/>
      <c r="I130" s="99">
        <v>47</v>
      </c>
      <c r="J130" s="99">
        <v>47</v>
      </c>
      <c r="K130" s="99">
        <v>47</v>
      </c>
    </row>
    <row r="131" spans="1:11" ht="15" customHeight="1" x14ac:dyDescent="0.15">
      <c r="A131" s="38"/>
      <c r="B131" s="11" t="s">
        <v>10</v>
      </c>
      <c r="C131" s="3" t="s">
        <v>133</v>
      </c>
      <c r="D131" s="23">
        <v>1973</v>
      </c>
      <c r="E131" s="3"/>
      <c r="F131" s="3"/>
      <c r="G131" s="3"/>
      <c r="H131" s="3"/>
      <c r="I131" s="99">
        <v>115.5</v>
      </c>
      <c r="J131" s="99">
        <v>115.5</v>
      </c>
      <c r="K131" s="99">
        <v>110.3</v>
      </c>
    </row>
    <row r="132" spans="1:11" ht="15" customHeight="1" x14ac:dyDescent="0.15">
      <c r="A132" s="38"/>
      <c r="B132" s="11" t="s">
        <v>13</v>
      </c>
      <c r="C132" s="3" t="s">
        <v>134</v>
      </c>
      <c r="D132" s="23">
        <v>1975</v>
      </c>
      <c r="E132" s="3"/>
      <c r="F132" s="3"/>
      <c r="G132" s="3"/>
      <c r="H132" s="3"/>
      <c r="I132" s="99">
        <v>195.9</v>
      </c>
      <c r="J132" s="99">
        <v>195.9</v>
      </c>
      <c r="K132" s="99">
        <v>195.9</v>
      </c>
    </row>
    <row r="133" spans="1:11" ht="15" customHeight="1" x14ac:dyDescent="0.15">
      <c r="A133" s="38"/>
      <c r="B133" s="11" t="s">
        <v>13</v>
      </c>
      <c r="C133" s="3" t="s">
        <v>135</v>
      </c>
      <c r="D133" s="23">
        <v>1976</v>
      </c>
      <c r="E133" s="3"/>
      <c r="F133" s="3"/>
      <c r="G133" s="3"/>
      <c r="H133" s="3"/>
      <c r="I133" s="99">
        <v>60.5</v>
      </c>
      <c r="J133" s="99">
        <v>60.5</v>
      </c>
      <c r="K133" s="99">
        <v>59</v>
      </c>
    </row>
    <row r="134" spans="1:11" ht="15" customHeight="1" x14ac:dyDescent="0.15">
      <c r="A134" s="38"/>
      <c r="B134" s="11" t="s">
        <v>3</v>
      </c>
      <c r="C134" s="3" t="s">
        <v>136</v>
      </c>
      <c r="D134" s="23">
        <v>1976</v>
      </c>
      <c r="E134" s="3"/>
      <c r="F134" s="3"/>
      <c r="G134" s="3"/>
      <c r="H134" s="3"/>
      <c r="I134" s="99">
        <v>304.2</v>
      </c>
      <c r="J134" s="99">
        <v>304.2</v>
      </c>
      <c r="K134" s="99">
        <v>304.2</v>
      </c>
    </row>
    <row r="135" spans="1:11" ht="15" customHeight="1" x14ac:dyDescent="0.15">
      <c r="A135" s="38"/>
      <c r="B135" s="11" t="s">
        <v>4</v>
      </c>
      <c r="C135" s="3" t="s">
        <v>137</v>
      </c>
      <c r="D135" s="23">
        <v>1976</v>
      </c>
      <c r="E135" s="3"/>
      <c r="F135" s="3"/>
      <c r="G135" s="3"/>
      <c r="H135" s="3"/>
      <c r="I135" s="99">
        <v>147</v>
      </c>
      <c r="J135" s="99">
        <v>147</v>
      </c>
      <c r="K135" s="99">
        <v>147</v>
      </c>
    </row>
    <row r="136" spans="1:11" ht="15" customHeight="1" x14ac:dyDescent="0.15">
      <c r="A136" s="38"/>
      <c r="B136" s="11" t="s">
        <v>93</v>
      </c>
      <c r="C136" s="3" t="s">
        <v>138</v>
      </c>
      <c r="D136" s="23">
        <v>1979</v>
      </c>
      <c r="E136" s="3"/>
      <c r="F136" s="3"/>
      <c r="G136" s="3"/>
      <c r="H136" s="3"/>
      <c r="I136" s="99">
        <v>72.5</v>
      </c>
      <c r="J136" s="99">
        <v>72.5</v>
      </c>
      <c r="K136" s="99">
        <v>72.5</v>
      </c>
    </row>
    <row r="137" spans="1:11" ht="15" customHeight="1" x14ac:dyDescent="0.15">
      <c r="A137" s="43"/>
      <c r="B137" s="11" t="s">
        <v>107</v>
      </c>
      <c r="C137" s="3" t="s">
        <v>125</v>
      </c>
      <c r="D137" s="23">
        <v>1980</v>
      </c>
      <c r="E137" s="3"/>
      <c r="F137" s="3"/>
      <c r="G137" s="3"/>
      <c r="H137" s="3"/>
      <c r="I137" s="99">
        <v>92</v>
      </c>
      <c r="J137" s="99">
        <v>92</v>
      </c>
      <c r="K137" s="99">
        <v>92</v>
      </c>
    </row>
    <row r="138" spans="1:11" ht="15" customHeight="1" x14ac:dyDescent="0.15">
      <c r="A138" s="38"/>
      <c r="B138" s="11" t="s">
        <v>13</v>
      </c>
      <c r="C138" s="3" t="s">
        <v>139</v>
      </c>
      <c r="D138" s="66">
        <v>1981</v>
      </c>
      <c r="E138" s="3"/>
      <c r="F138" s="3"/>
      <c r="G138" s="3"/>
      <c r="H138" s="3"/>
      <c r="I138" s="99">
        <v>49.5</v>
      </c>
      <c r="J138" s="99">
        <v>49.5</v>
      </c>
      <c r="K138" s="99">
        <v>49.5</v>
      </c>
    </row>
    <row r="139" spans="1:11" ht="15" customHeight="1" x14ac:dyDescent="0.15">
      <c r="A139" s="38"/>
      <c r="B139" s="11" t="s">
        <v>107</v>
      </c>
      <c r="C139" s="3" t="s">
        <v>140</v>
      </c>
      <c r="D139" s="23">
        <v>1981</v>
      </c>
      <c r="E139" s="3"/>
      <c r="F139" s="3"/>
      <c r="G139" s="3"/>
      <c r="H139" s="3"/>
      <c r="I139" s="99">
        <v>61.5</v>
      </c>
      <c r="J139" s="99">
        <v>61.5</v>
      </c>
      <c r="K139" s="99">
        <v>61.5</v>
      </c>
    </row>
    <row r="140" spans="1:11" ht="15" customHeight="1" x14ac:dyDescent="0.15">
      <c r="A140" s="44"/>
      <c r="B140" s="10" t="s">
        <v>74</v>
      </c>
      <c r="C140" s="20" t="s">
        <v>76</v>
      </c>
      <c r="D140" s="23">
        <v>1985</v>
      </c>
      <c r="E140" s="20"/>
      <c r="F140" s="20"/>
      <c r="G140" s="20"/>
      <c r="H140" s="20"/>
      <c r="I140" s="99">
        <v>75.5</v>
      </c>
      <c r="J140" s="99">
        <v>75.5</v>
      </c>
      <c r="K140" s="99">
        <v>75.5</v>
      </c>
    </row>
    <row r="141" spans="1:11" ht="15" customHeight="1" x14ac:dyDescent="0.15">
      <c r="A141" s="44"/>
      <c r="B141" s="10" t="s">
        <v>10</v>
      </c>
      <c r="C141" s="20" t="s">
        <v>141</v>
      </c>
      <c r="D141" s="23">
        <v>1986</v>
      </c>
      <c r="E141" s="20"/>
      <c r="F141" s="20"/>
      <c r="G141" s="20"/>
      <c r="H141" s="20"/>
      <c r="I141" s="99">
        <v>80</v>
      </c>
      <c r="J141" s="99">
        <v>80</v>
      </c>
      <c r="K141" s="99">
        <v>84.8</v>
      </c>
    </row>
    <row r="142" spans="1:11" ht="15" customHeight="1" x14ac:dyDescent="0.15">
      <c r="A142" s="44"/>
      <c r="B142" s="10" t="s">
        <v>8</v>
      </c>
      <c r="C142" s="20" t="s">
        <v>142</v>
      </c>
      <c r="D142" s="67">
        <v>1988</v>
      </c>
      <c r="E142" s="20"/>
      <c r="F142" s="20"/>
      <c r="G142" s="20"/>
      <c r="H142" s="20"/>
      <c r="I142" s="99">
        <v>173.7</v>
      </c>
      <c r="J142" s="99">
        <v>173.7</v>
      </c>
      <c r="K142" s="99">
        <v>173.7</v>
      </c>
    </row>
    <row r="143" spans="1:11" ht="15" customHeight="1" x14ac:dyDescent="0.15">
      <c r="A143" s="44"/>
      <c r="B143" s="13" t="s">
        <v>13</v>
      </c>
      <c r="C143" s="20" t="s">
        <v>143</v>
      </c>
      <c r="D143" s="23">
        <v>1989</v>
      </c>
      <c r="E143" s="20"/>
      <c r="F143" s="20"/>
      <c r="G143" s="20"/>
      <c r="H143" s="20"/>
      <c r="I143" s="99">
        <v>87.6</v>
      </c>
      <c r="J143" s="99">
        <v>87.6</v>
      </c>
      <c r="K143" s="99">
        <v>87.6</v>
      </c>
    </row>
    <row r="144" spans="1:11" ht="15" customHeight="1" x14ac:dyDescent="0.15">
      <c r="A144" s="44"/>
      <c r="B144" s="13" t="s">
        <v>93</v>
      </c>
      <c r="C144" s="20" t="s">
        <v>144</v>
      </c>
      <c r="D144" s="67">
        <v>1989</v>
      </c>
      <c r="E144" s="20"/>
      <c r="F144" s="20"/>
      <c r="G144" s="20"/>
      <c r="H144" s="20"/>
      <c r="I144" s="99">
        <v>64</v>
      </c>
      <c r="J144" s="99">
        <v>64</v>
      </c>
      <c r="K144" s="99">
        <v>64</v>
      </c>
    </row>
    <row r="145" spans="1:11" ht="15" customHeight="1" x14ac:dyDescent="0.15">
      <c r="A145" s="44"/>
      <c r="B145" s="13"/>
      <c r="C145" s="20" t="s">
        <v>145</v>
      </c>
      <c r="D145" s="67">
        <v>1989</v>
      </c>
      <c r="E145" s="20"/>
      <c r="F145" s="20"/>
      <c r="G145" s="20"/>
      <c r="H145" s="20"/>
      <c r="I145" s="99">
        <v>189.5</v>
      </c>
      <c r="J145" s="99">
        <v>189.5</v>
      </c>
      <c r="K145" s="99">
        <v>189.5</v>
      </c>
    </row>
    <row r="146" spans="1:11" ht="15" customHeight="1" x14ac:dyDescent="0.15">
      <c r="A146" s="44"/>
      <c r="B146" s="13" t="s">
        <v>11</v>
      </c>
      <c r="C146" s="20" t="s">
        <v>146</v>
      </c>
      <c r="D146" s="23">
        <v>1989</v>
      </c>
      <c r="E146" s="20"/>
      <c r="F146" s="20"/>
      <c r="G146" s="20"/>
      <c r="H146" s="20"/>
      <c r="I146" s="99">
        <v>165.5</v>
      </c>
      <c r="J146" s="99">
        <v>165.5</v>
      </c>
      <c r="K146" s="99">
        <v>165.5</v>
      </c>
    </row>
    <row r="147" spans="1:11" ht="15" customHeight="1" x14ac:dyDescent="0.15">
      <c r="A147" s="44"/>
      <c r="B147" s="13" t="s">
        <v>9</v>
      </c>
      <c r="C147" s="20" t="s">
        <v>147</v>
      </c>
      <c r="D147" s="67">
        <v>1990</v>
      </c>
      <c r="E147" s="20"/>
      <c r="F147" s="20"/>
      <c r="G147" s="20"/>
      <c r="H147" s="20"/>
      <c r="I147" s="99">
        <v>62.5</v>
      </c>
      <c r="J147" s="99">
        <v>62.5</v>
      </c>
      <c r="K147" s="99">
        <v>62.5</v>
      </c>
    </row>
    <row r="148" spans="1:11" ht="15" customHeight="1" x14ac:dyDescent="0.15">
      <c r="A148" s="44"/>
      <c r="B148" s="13" t="s">
        <v>3</v>
      </c>
      <c r="C148" s="3" t="s">
        <v>148</v>
      </c>
      <c r="D148" s="67">
        <v>1990</v>
      </c>
      <c r="E148" s="20"/>
      <c r="F148" s="20"/>
      <c r="G148" s="20"/>
      <c r="H148" s="20"/>
      <c r="I148" s="99">
        <v>152.5</v>
      </c>
      <c r="J148" s="99">
        <v>152.5</v>
      </c>
      <c r="K148" s="99">
        <v>152.5</v>
      </c>
    </row>
    <row r="149" spans="1:11" ht="15" customHeight="1" x14ac:dyDescent="0.15">
      <c r="A149" s="45"/>
      <c r="B149" s="22"/>
      <c r="C149" s="20" t="s">
        <v>149</v>
      </c>
      <c r="D149" s="67">
        <v>1990</v>
      </c>
      <c r="E149" s="20"/>
      <c r="F149" s="20" t="s">
        <v>335</v>
      </c>
      <c r="G149" s="20"/>
      <c r="H149" s="20"/>
      <c r="I149" s="99">
        <v>69.599999999999994</v>
      </c>
      <c r="J149" s="115">
        <v>0</v>
      </c>
      <c r="K149" s="115">
        <v>0</v>
      </c>
    </row>
    <row r="150" spans="1:11" ht="15" customHeight="1" x14ac:dyDescent="0.15">
      <c r="A150" s="45"/>
      <c r="B150" s="22"/>
      <c r="C150" s="20" t="s">
        <v>150</v>
      </c>
      <c r="D150" s="67">
        <v>1990</v>
      </c>
      <c r="E150" s="20"/>
      <c r="F150" s="20"/>
      <c r="G150" s="20"/>
      <c r="H150" s="20"/>
      <c r="I150" s="99">
        <v>170.9</v>
      </c>
      <c r="J150" s="99">
        <v>170.9</v>
      </c>
      <c r="K150" s="99">
        <v>170.9</v>
      </c>
    </row>
    <row r="151" spans="1:11" ht="15" customHeight="1" x14ac:dyDescent="0.15">
      <c r="A151" s="44"/>
      <c r="B151" s="13"/>
      <c r="C151" s="20" t="s">
        <v>151</v>
      </c>
      <c r="D151" s="67">
        <v>1990</v>
      </c>
      <c r="E151" s="20"/>
      <c r="F151" s="20"/>
      <c r="G151" s="20"/>
      <c r="H151" s="20"/>
      <c r="I151" s="99">
        <v>91.2</v>
      </c>
      <c r="J151" s="99">
        <v>91.2</v>
      </c>
      <c r="K151" s="99">
        <v>91.2</v>
      </c>
    </row>
    <row r="152" spans="1:11" ht="15" customHeight="1" x14ac:dyDescent="0.15">
      <c r="A152" s="44"/>
      <c r="B152" s="13" t="s">
        <v>71</v>
      </c>
      <c r="C152" s="20" t="s">
        <v>152</v>
      </c>
      <c r="D152" s="23">
        <v>1990</v>
      </c>
      <c r="E152" s="20"/>
      <c r="F152" s="20"/>
      <c r="G152" s="20"/>
      <c r="H152" s="20"/>
      <c r="I152" s="99">
        <v>88.5</v>
      </c>
      <c r="J152" s="99">
        <v>90.2</v>
      </c>
      <c r="K152" s="99">
        <v>90.2</v>
      </c>
    </row>
    <row r="153" spans="1:11" ht="15" customHeight="1" x14ac:dyDescent="0.15">
      <c r="A153" s="44"/>
      <c r="B153" s="13"/>
      <c r="C153" s="3" t="s">
        <v>153</v>
      </c>
      <c r="D153" s="23">
        <v>1990</v>
      </c>
      <c r="E153" s="3"/>
      <c r="F153" s="3"/>
      <c r="G153" s="3"/>
      <c r="H153" s="3"/>
      <c r="I153" s="99">
        <v>63.5</v>
      </c>
      <c r="J153" s="99">
        <v>63.5</v>
      </c>
      <c r="K153" s="99">
        <v>63.5</v>
      </c>
    </row>
    <row r="154" spans="1:11" ht="15" customHeight="1" x14ac:dyDescent="0.15">
      <c r="A154" s="39" t="s">
        <v>357</v>
      </c>
      <c r="B154" s="25"/>
      <c r="C154" s="8"/>
      <c r="D154" s="24"/>
      <c r="E154" s="19"/>
      <c r="F154" s="19"/>
      <c r="G154" s="19"/>
      <c r="H154" s="19"/>
      <c r="I154" s="93"/>
      <c r="J154" s="93"/>
    </row>
    <row r="155" spans="1:11" ht="15" customHeight="1" thickBot="1" x14ac:dyDescent="0.2">
      <c r="A155" s="40" t="s">
        <v>356</v>
      </c>
      <c r="B155" s="25"/>
      <c r="C155" s="27"/>
      <c r="D155" s="24"/>
      <c r="E155" s="31"/>
      <c r="F155" s="31"/>
      <c r="G155" s="31"/>
      <c r="H155" s="31"/>
      <c r="I155" s="95"/>
      <c r="J155" s="95"/>
      <c r="K155" s="95"/>
    </row>
    <row r="156" spans="1:11" ht="22.5" customHeight="1" thickBot="1" x14ac:dyDescent="0.2">
      <c r="A156" s="33"/>
      <c r="B156" s="116" t="s">
        <v>331</v>
      </c>
      <c r="C156" s="118" t="s">
        <v>332</v>
      </c>
      <c r="D156" s="120" t="s">
        <v>353</v>
      </c>
      <c r="E156" s="122" t="s">
        <v>338</v>
      </c>
      <c r="F156" s="122"/>
      <c r="G156" s="122"/>
      <c r="H156" s="84"/>
      <c r="I156" s="123" t="s">
        <v>354</v>
      </c>
      <c r="J156" s="123"/>
      <c r="K156" s="123"/>
    </row>
    <row r="157" spans="1:11" ht="15" customHeight="1" thickBot="1" x14ac:dyDescent="0.2">
      <c r="A157" s="34"/>
      <c r="B157" s="117"/>
      <c r="C157" s="119"/>
      <c r="D157" s="121"/>
      <c r="E157" s="76">
        <v>2012</v>
      </c>
      <c r="F157" s="76">
        <v>2013</v>
      </c>
      <c r="G157" s="76">
        <v>2014</v>
      </c>
      <c r="H157" s="87"/>
      <c r="I157" s="76">
        <v>2012</v>
      </c>
      <c r="J157" s="76">
        <v>2013</v>
      </c>
      <c r="K157" s="76">
        <v>2014</v>
      </c>
    </row>
    <row r="158" spans="1:11" ht="15" customHeight="1" x14ac:dyDescent="0.15">
      <c r="A158" s="44"/>
      <c r="B158" s="13" t="s">
        <v>107</v>
      </c>
      <c r="C158" s="20" t="s">
        <v>154</v>
      </c>
      <c r="D158" s="67">
        <v>1992</v>
      </c>
      <c r="E158" s="20"/>
      <c r="F158" s="20"/>
      <c r="G158" s="20"/>
      <c r="H158" s="8"/>
      <c r="I158" s="99">
        <v>65.5</v>
      </c>
      <c r="J158" s="99">
        <v>65.5</v>
      </c>
      <c r="K158" s="99">
        <v>65.5</v>
      </c>
    </row>
    <row r="159" spans="1:11" ht="15" customHeight="1" x14ac:dyDescent="0.15">
      <c r="A159" s="44"/>
      <c r="B159" s="13"/>
      <c r="C159" s="3" t="s">
        <v>155</v>
      </c>
      <c r="D159" s="23">
        <v>1992</v>
      </c>
      <c r="E159" s="3"/>
      <c r="F159" s="3"/>
      <c r="G159" s="3"/>
      <c r="H159" s="3"/>
      <c r="I159" s="99">
        <v>165.5</v>
      </c>
      <c r="J159" s="99">
        <v>165.5</v>
      </c>
      <c r="K159" s="99">
        <v>165.5</v>
      </c>
    </row>
    <row r="160" spans="1:11" ht="15" customHeight="1" x14ac:dyDescent="0.15">
      <c r="A160" s="44"/>
      <c r="B160" s="13" t="s">
        <v>156</v>
      </c>
      <c r="C160" s="20" t="s">
        <v>157</v>
      </c>
      <c r="D160" s="23">
        <v>1995</v>
      </c>
      <c r="E160" s="20"/>
      <c r="F160" s="20"/>
      <c r="G160" s="20"/>
      <c r="H160" s="20"/>
      <c r="I160" s="99">
        <v>164.3</v>
      </c>
      <c r="J160" s="99">
        <v>164.3</v>
      </c>
      <c r="K160" s="99">
        <v>164.3</v>
      </c>
    </row>
    <row r="161" spans="1:11" ht="15" customHeight="1" x14ac:dyDescent="0.15">
      <c r="A161" s="44"/>
      <c r="B161" s="13" t="s">
        <v>5</v>
      </c>
      <c r="C161" s="20" t="s">
        <v>158</v>
      </c>
      <c r="D161" s="23">
        <v>1995</v>
      </c>
      <c r="E161" s="20"/>
      <c r="F161" s="20"/>
      <c r="G161" s="20"/>
      <c r="H161" s="20"/>
      <c r="I161" s="99">
        <v>217.4</v>
      </c>
      <c r="J161" s="99">
        <v>217.4</v>
      </c>
      <c r="K161" s="99">
        <v>217.4</v>
      </c>
    </row>
    <row r="162" spans="1:11" ht="15" customHeight="1" x14ac:dyDescent="0.15">
      <c r="A162" s="44"/>
      <c r="B162" s="13"/>
      <c r="C162" s="20" t="s">
        <v>129</v>
      </c>
      <c r="D162" s="23">
        <v>1995</v>
      </c>
      <c r="E162" s="20"/>
      <c r="F162" s="20"/>
      <c r="G162" s="20"/>
      <c r="H162" s="20"/>
      <c r="I162" s="99">
        <v>113</v>
      </c>
      <c r="J162" s="99">
        <v>113</v>
      </c>
      <c r="K162" s="99">
        <v>113</v>
      </c>
    </row>
    <row r="163" spans="1:11" ht="15" customHeight="1" x14ac:dyDescent="0.15">
      <c r="A163" s="44"/>
      <c r="B163" s="13" t="s">
        <v>63</v>
      </c>
      <c r="C163" s="20" t="s">
        <v>88</v>
      </c>
      <c r="D163" s="23">
        <v>1995</v>
      </c>
      <c r="E163" s="20"/>
      <c r="F163" s="20"/>
      <c r="G163" s="20"/>
      <c r="H163" s="20"/>
      <c r="I163" s="99">
        <v>298.60000000000002</v>
      </c>
      <c r="J163" s="99">
        <v>298.60000000000002</v>
      </c>
      <c r="K163" s="99">
        <v>298.60000000000002</v>
      </c>
    </row>
    <row r="164" spans="1:11" ht="15" customHeight="1" x14ac:dyDescent="0.15">
      <c r="A164" s="44"/>
      <c r="B164" s="13" t="s">
        <v>3</v>
      </c>
      <c r="C164" s="20" t="s">
        <v>148</v>
      </c>
      <c r="D164" s="23">
        <v>1995</v>
      </c>
      <c r="E164" s="20"/>
      <c r="F164" s="20"/>
      <c r="G164" s="20"/>
      <c r="H164" s="20"/>
      <c r="I164" s="99">
        <v>224</v>
      </c>
      <c r="J164" s="99">
        <v>224</v>
      </c>
      <c r="K164" s="99">
        <v>224</v>
      </c>
    </row>
    <row r="165" spans="1:11" ht="15" customHeight="1" x14ac:dyDescent="0.15">
      <c r="A165" s="44"/>
      <c r="B165" s="13" t="s">
        <v>93</v>
      </c>
      <c r="C165" s="20" t="s">
        <v>159</v>
      </c>
      <c r="D165" s="23">
        <v>1995</v>
      </c>
      <c r="E165" s="20"/>
      <c r="F165" s="20"/>
      <c r="G165" s="20"/>
      <c r="H165" s="20"/>
      <c r="I165" s="99">
        <v>144.69999999999999</v>
      </c>
      <c r="J165" s="99">
        <v>144.69999999999999</v>
      </c>
      <c r="K165" s="99">
        <v>144.69999999999999</v>
      </c>
    </row>
    <row r="166" spans="1:11" ht="15" customHeight="1" x14ac:dyDescent="0.15">
      <c r="A166" s="44"/>
      <c r="B166" s="13" t="s">
        <v>8</v>
      </c>
      <c r="C166" s="20" t="s">
        <v>160</v>
      </c>
      <c r="D166" s="23">
        <v>1996</v>
      </c>
      <c r="E166" s="20"/>
      <c r="F166" s="20"/>
      <c r="G166" s="20"/>
      <c r="H166" s="20"/>
      <c r="I166" s="99">
        <v>186.6</v>
      </c>
      <c r="J166" s="99">
        <v>186.6</v>
      </c>
      <c r="K166" s="99">
        <v>186.6</v>
      </c>
    </row>
    <row r="167" spans="1:11" ht="15" customHeight="1" x14ac:dyDescent="0.15">
      <c r="A167" s="44"/>
      <c r="B167" s="13" t="s">
        <v>57</v>
      </c>
      <c r="C167" s="20" t="s">
        <v>161</v>
      </c>
      <c r="D167" s="23">
        <v>1996</v>
      </c>
      <c r="E167" s="20"/>
      <c r="F167" s="20"/>
      <c r="G167" s="20"/>
      <c r="H167" s="20"/>
      <c r="I167" s="99">
        <v>47.7</v>
      </c>
      <c r="J167" s="99">
        <v>47.7</v>
      </c>
      <c r="K167" s="99">
        <v>47.7</v>
      </c>
    </row>
    <row r="168" spans="1:11" ht="15" customHeight="1" x14ac:dyDescent="0.15">
      <c r="A168" s="44"/>
      <c r="B168" s="13" t="s">
        <v>5</v>
      </c>
      <c r="C168" s="20" t="s">
        <v>162</v>
      </c>
      <c r="D168" s="23">
        <v>1996</v>
      </c>
      <c r="E168" s="20"/>
      <c r="F168" s="20"/>
      <c r="G168" s="20"/>
      <c r="H168" s="20"/>
      <c r="I168" s="99">
        <v>111.5</v>
      </c>
      <c r="J168" s="99">
        <v>111.5</v>
      </c>
      <c r="K168" s="99">
        <v>111.5</v>
      </c>
    </row>
    <row r="169" spans="1:11" ht="15" customHeight="1" x14ac:dyDescent="0.15">
      <c r="A169" s="44"/>
      <c r="B169" s="13" t="s">
        <v>93</v>
      </c>
      <c r="C169" s="20" t="s">
        <v>163</v>
      </c>
      <c r="D169" s="23">
        <v>1996</v>
      </c>
      <c r="E169" s="20"/>
      <c r="F169" s="20"/>
      <c r="G169" s="20"/>
      <c r="H169" s="20"/>
      <c r="I169" s="99">
        <v>437.8</v>
      </c>
      <c r="J169" s="99">
        <v>437.8</v>
      </c>
      <c r="K169" s="99">
        <v>437.8</v>
      </c>
    </row>
    <row r="170" spans="1:11" ht="15" customHeight="1" x14ac:dyDescent="0.15">
      <c r="A170" s="44"/>
      <c r="B170" s="13" t="s">
        <v>71</v>
      </c>
      <c r="C170" s="20" t="s">
        <v>164</v>
      </c>
      <c r="D170" s="23">
        <v>1996</v>
      </c>
      <c r="E170" s="20"/>
      <c r="F170" s="20"/>
      <c r="G170" s="20"/>
      <c r="H170" s="20"/>
      <c r="I170" s="99">
        <v>81.2</v>
      </c>
      <c r="J170" s="99">
        <v>81.2</v>
      </c>
      <c r="K170" s="99">
        <v>81.2</v>
      </c>
    </row>
    <row r="171" spans="1:11" ht="15" customHeight="1" x14ac:dyDescent="0.15">
      <c r="A171" s="44"/>
      <c r="B171" s="13" t="s">
        <v>13</v>
      </c>
      <c r="C171" s="20" t="s">
        <v>113</v>
      </c>
      <c r="D171" s="23">
        <v>1997</v>
      </c>
      <c r="E171" s="20"/>
      <c r="F171" s="20"/>
      <c r="G171" s="20"/>
      <c r="H171" s="20"/>
      <c r="I171" s="99">
        <v>74.5</v>
      </c>
      <c r="J171" s="99">
        <v>74.5</v>
      </c>
      <c r="K171" s="99">
        <v>74.5</v>
      </c>
    </row>
    <row r="172" spans="1:11" ht="15" customHeight="1" x14ac:dyDescent="0.15">
      <c r="A172" s="44"/>
      <c r="B172" s="13" t="s">
        <v>4</v>
      </c>
      <c r="C172" s="20" t="s">
        <v>165</v>
      </c>
      <c r="D172" s="23">
        <v>1997</v>
      </c>
      <c r="E172" s="20"/>
      <c r="F172" s="20"/>
      <c r="G172" s="20"/>
      <c r="H172" s="20"/>
      <c r="I172" s="99">
        <v>271</v>
      </c>
      <c r="J172" s="99">
        <v>271</v>
      </c>
      <c r="K172" s="99">
        <v>271</v>
      </c>
    </row>
    <row r="173" spans="1:11" ht="15" customHeight="1" x14ac:dyDescent="0.15">
      <c r="A173" s="44"/>
      <c r="B173" s="13" t="s">
        <v>107</v>
      </c>
      <c r="C173" s="20" t="s">
        <v>166</v>
      </c>
      <c r="D173" s="23">
        <v>1997</v>
      </c>
      <c r="E173" s="20"/>
      <c r="F173" s="20"/>
      <c r="G173" s="20"/>
      <c r="H173" s="20"/>
      <c r="I173" s="99">
        <v>104</v>
      </c>
      <c r="J173" s="99">
        <v>104</v>
      </c>
      <c r="K173" s="99">
        <v>104</v>
      </c>
    </row>
    <row r="174" spans="1:11" ht="15" customHeight="1" x14ac:dyDescent="0.15">
      <c r="A174" s="44"/>
      <c r="B174" s="13" t="s">
        <v>71</v>
      </c>
      <c r="C174" s="20" t="s">
        <v>167</v>
      </c>
      <c r="D174" s="67">
        <v>1997</v>
      </c>
      <c r="E174" s="20"/>
      <c r="F174" s="20"/>
      <c r="G174" s="20"/>
      <c r="H174" s="20"/>
      <c r="I174" s="99">
        <v>289.5</v>
      </c>
      <c r="J174" s="99">
        <v>291.7</v>
      </c>
      <c r="K174" s="99">
        <v>291.7</v>
      </c>
    </row>
    <row r="175" spans="1:11" ht="15" customHeight="1" x14ac:dyDescent="0.15">
      <c r="A175" s="44"/>
      <c r="B175" s="13"/>
      <c r="C175" s="20" t="s">
        <v>168</v>
      </c>
      <c r="D175" s="67">
        <v>1997</v>
      </c>
      <c r="E175" s="20"/>
      <c r="F175" s="20"/>
      <c r="G175" s="20"/>
      <c r="H175" s="20"/>
      <c r="I175" s="99">
        <v>115</v>
      </c>
      <c r="J175" s="99">
        <v>115</v>
      </c>
      <c r="K175" s="99">
        <v>118</v>
      </c>
    </row>
    <row r="176" spans="1:11" ht="15" customHeight="1" x14ac:dyDescent="0.15">
      <c r="A176" s="46"/>
      <c r="B176" s="13"/>
      <c r="C176" s="20" t="s">
        <v>169</v>
      </c>
      <c r="D176" s="67">
        <v>1997</v>
      </c>
      <c r="E176" s="20"/>
      <c r="F176" s="20"/>
      <c r="G176" s="20"/>
      <c r="H176" s="20"/>
      <c r="I176" s="99">
        <v>245</v>
      </c>
      <c r="J176" s="99">
        <v>245</v>
      </c>
      <c r="K176" s="99">
        <v>243.7</v>
      </c>
    </row>
    <row r="177" spans="1:11" ht="15" customHeight="1" x14ac:dyDescent="0.15">
      <c r="A177" s="44"/>
      <c r="B177" s="13"/>
      <c r="C177" s="20" t="s">
        <v>170</v>
      </c>
      <c r="D177" s="67">
        <v>1997</v>
      </c>
      <c r="E177" s="20"/>
      <c r="F177" s="20"/>
      <c r="G177" s="20"/>
      <c r="H177" s="20"/>
      <c r="I177" s="99">
        <v>78.5</v>
      </c>
      <c r="J177" s="99">
        <v>78.5</v>
      </c>
      <c r="K177" s="99">
        <v>77.900000000000006</v>
      </c>
    </row>
    <row r="178" spans="1:11" ht="15" customHeight="1" x14ac:dyDescent="0.15">
      <c r="A178" s="44"/>
      <c r="B178" s="13"/>
      <c r="C178" s="20" t="s">
        <v>169</v>
      </c>
      <c r="D178" s="23">
        <v>1997</v>
      </c>
      <c r="E178" s="20"/>
      <c r="F178" s="20"/>
      <c r="G178" s="20"/>
      <c r="H178" s="20"/>
      <c r="I178" s="99">
        <v>117</v>
      </c>
      <c r="J178" s="99">
        <v>117</v>
      </c>
      <c r="K178" s="99">
        <v>117.6</v>
      </c>
    </row>
    <row r="179" spans="1:11" ht="15" customHeight="1" x14ac:dyDescent="0.15">
      <c r="A179" s="44"/>
      <c r="B179" s="13" t="s">
        <v>107</v>
      </c>
      <c r="C179" s="20" t="s">
        <v>155</v>
      </c>
      <c r="D179" s="23">
        <v>2003</v>
      </c>
      <c r="E179" s="20"/>
      <c r="F179" s="20"/>
      <c r="G179" s="20"/>
      <c r="H179" s="20"/>
      <c r="I179" s="99">
        <v>111</v>
      </c>
      <c r="J179" s="99">
        <v>111</v>
      </c>
      <c r="K179" s="99">
        <v>111</v>
      </c>
    </row>
    <row r="180" spans="1:11" ht="15" customHeight="1" x14ac:dyDescent="0.15">
      <c r="A180" s="44"/>
      <c r="B180" s="13" t="s">
        <v>11</v>
      </c>
      <c r="C180" s="20" t="s">
        <v>146</v>
      </c>
      <c r="D180" s="67">
        <v>2009</v>
      </c>
      <c r="E180" s="20"/>
      <c r="F180" s="20"/>
      <c r="G180" s="20"/>
      <c r="H180" s="20"/>
      <c r="I180" s="99">
        <v>108.9</v>
      </c>
      <c r="J180" s="99">
        <v>108.9</v>
      </c>
      <c r="K180" s="99">
        <v>108.9</v>
      </c>
    </row>
    <row r="181" spans="1:11" ht="15" customHeight="1" x14ac:dyDescent="0.15">
      <c r="A181" s="44"/>
      <c r="B181" s="13"/>
      <c r="C181" s="20" t="s">
        <v>146</v>
      </c>
      <c r="D181" s="67">
        <v>2009</v>
      </c>
      <c r="E181" s="21"/>
      <c r="F181" s="21"/>
      <c r="G181" s="21"/>
      <c r="H181" s="21"/>
      <c r="I181" s="99">
        <v>128.1</v>
      </c>
      <c r="J181" s="99">
        <v>128.1</v>
      </c>
      <c r="K181" s="99">
        <v>128.1</v>
      </c>
    </row>
    <row r="182" spans="1:11" ht="15" customHeight="1" x14ac:dyDescent="0.15">
      <c r="A182" s="44"/>
      <c r="B182" s="13"/>
      <c r="C182" s="20" t="s">
        <v>171</v>
      </c>
      <c r="D182" s="67">
        <v>2009</v>
      </c>
      <c r="E182" s="21"/>
      <c r="F182" s="21"/>
      <c r="G182" s="21"/>
      <c r="H182" s="21"/>
      <c r="I182" s="99">
        <v>159.1</v>
      </c>
      <c r="J182" s="99">
        <v>159.1</v>
      </c>
      <c r="K182" s="99">
        <v>159.1</v>
      </c>
    </row>
    <row r="183" spans="1:11" ht="15" customHeight="1" x14ac:dyDescent="0.15">
      <c r="A183" s="44"/>
      <c r="B183" s="13"/>
      <c r="C183" s="20" t="s">
        <v>171</v>
      </c>
      <c r="D183" s="23">
        <v>2009</v>
      </c>
      <c r="E183" s="21"/>
      <c r="F183" s="21"/>
      <c r="G183" s="21"/>
      <c r="H183" s="21"/>
      <c r="I183" s="99">
        <v>138.6</v>
      </c>
      <c r="J183" s="99">
        <v>138.6</v>
      </c>
      <c r="K183" s="99">
        <v>138.6</v>
      </c>
    </row>
    <row r="184" spans="1:11" ht="15" customHeight="1" x14ac:dyDescent="0.15">
      <c r="A184" s="46" t="s">
        <v>14</v>
      </c>
      <c r="B184" s="13"/>
      <c r="C184" s="20"/>
      <c r="D184" s="67"/>
      <c r="E184" s="21">
        <v>10</v>
      </c>
      <c r="F184" s="21">
        <v>9</v>
      </c>
      <c r="G184" s="21">
        <v>9</v>
      </c>
      <c r="H184" s="21"/>
      <c r="I184" s="101">
        <v>1982.6</v>
      </c>
      <c r="J184" s="101">
        <f>SUM(J185:J194)</f>
        <v>1592.1000000000001</v>
      </c>
      <c r="K184" s="101">
        <f>SUM(K185:K194)</f>
        <v>1585.5</v>
      </c>
    </row>
    <row r="185" spans="1:11" ht="15" customHeight="1" x14ac:dyDescent="0.15">
      <c r="A185" s="46"/>
      <c r="B185" s="13" t="s">
        <v>10</v>
      </c>
      <c r="C185" s="20" t="s">
        <v>172</v>
      </c>
      <c r="D185" s="67">
        <v>1981</v>
      </c>
      <c r="E185" s="20"/>
      <c r="F185" s="20"/>
      <c r="G185" s="20"/>
      <c r="H185" s="20"/>
      <c r="I185" s="99">
        <v>820</v>
      </c>
      <c r="J185" s="99">
        <v>820</v>
      </c>
      <c r="K185" s="99">
        <v>813.4</v>
      </c>
    </row>
    <row r="186" spans="1:11" ht="15" customHeight="1" x14ac:dyDescent="0.15">
      <c r="A186" s="46"/>
      <c r="B186" s="13" t="s">
        <v>13</v>
      </c>
      <c r="C186" s="20" t="s">
        <v>135</v>
      </c>
      <c r="D186" s="67">
        <v>1986</v>
      </c>
      <c r="E186" s="20"/>
      <c r="F186" s="20" t="s">
        <v>335</v>
      </c>
      <c r="G186" s="20"/>
      <c r="H186" s="20"/>
      <c r="I186" s="99">
        <v>390.5</v>
      </c>
      <c r="J186" s="115">
        <v>0</v>
      </c>
      <c r="K186" s="115">
        <v>0</v>
      </c>
    </row>
    <row r="187" spans="1:11" ht="15" customHeight="1" x14ac:dyDescent="0.15">
      <c r="A187" s="46"/>
      <c r="B187" s="13" t="s">
        <v>173</v>
      </c>
      <c r="C187" s="3" t="s">
        <v>174</v>
      </c>
      <c r="D187" s="23">
        <v>1992</v>
      </c>
      <c r="E187" s="3"/>
      <c r="F187" s="3"/>
      <c r="G187" s="3"/>
      <c r="H187" s="3"/>
      <c r="I187" s="99">
        <v>237.2</v>
      </c>
      <c r="J187" s="99">
        <v>237.2</v>
      </c>
      <c r="K187" s="99">
        <v>237.2</v>
      </c>
    </row>
    <row r="188" spans="1:11" ht="15" customHeight="1" x14ac:dyDescent="0.15">
      <c r="A188" s="46"/>
      <c r="B188" s="13" t="s">
        <v>93</v>
      </c>
      <c r="C188" s="20" t="s">
        <v>163</v>
      </c>
      <c r="D188" s="67">
        <v>1992</v>
      </c>
      <c r="E188" s="20"/>
      <c r="F188" s="20"/>
      <c r="G188" s="20"/>
      <c r="H188" s="20"/>
      <c r="I188" s="99">
        <v>61.9</v>
      </c>
      <c r="J188" s="99">
        <v>61.9</v>
      </c>
      <c r="K188" s="99">
        <v>61.9</v>
      </c>
    </row>
    <row r="189" spans="1:11" ht="15" customHeight="1" x14ac:dyDescent="0.15">
      <c r="A189" s="46"/>
      <c r="B189" s="13" t="s">
        <v>107</v>
      </c>
      <c r="C189" s="20" t="s">
        <v>175</v>
      </c>
      <c r="D189" s="67">
        <v>1995</v>
      </c>
      <c r="E189" s="20"/>
      <c r="F189" s="20"/>
      <c r="G189" s="20"/>
      <c r="H189" s="20"/>
      <c r="I189" s="99">
        <v>49.5</v>
      </c>
      <c r="J189" s="99">
        <v>49.5</v>
      </c>
      <c r="K189" s="99">
        <v>49.5</v>
      </c>
    </row>
    <row r="190" spans="1:11" ht="15" customHeight="1" x14ac:dyDescent="0.15">
      <c r="A190" s="46"/>
      <c r="B190" s="13" t="s">
        <v>93</v>
      </c>
      <c r="C190" s="20" t="s">
        <v>159</v>
      </c>
      <c r="D190" s="67">
        <v>1999</v>
      </c>
      <c r="E190" s="20"/>
      <c r="F190" s="20"/>
      <c r="G190" s="20"/>
      <c r="H190" s="20"/>
      <c r="I190" s="99">
        <v>43.1</v>
      </c>
      <c r="J190" s="99">
        <v>43.1</v>
      </c>
      <c r="K190" s="99">
        <v>43.1</v>
      </c>
    </row>
    <row r="191" spans="1:11" ht="15" customHeight="1" x14ac:dyDescent="0.15">
      <c r="A191" s="46"/>
      <c r="B191" s="13" t="s">
        <v>63</v>
      </c>
      <c r="C191" s="20" t="s">
        <v>176</v>
      </c>
      <c r="D191" s="67">
        <v>2003</v>
      </c>
      <c r="E191" s="20"/>
      <c r="F191" s="20"/>
      <c r="G191" s="20"/>
      <c r="H191" s="20"/>
      <c r="I191" s="99">
        <v>4.7</v>
      </c>
      <c r="J191" s="99">
        <v>4.7</v>
      </c>
      <c r="K191" s="99">
        <v>4.7</v>
      </c>
    </row>
    <row r="192" spans="1:11" ht="15" customHeight="1" x14ac:dyDescent="0.15">
      <c r="A192" s="46"/>
      <c r="B192" s="13" t="s">
        <v>5</v>
      </c>
      <c r="C192" s="20" t="s">
        <v>177</v>
      </c>
      <c r="D192" s="67">
        <v>2004</v>
      </c>
      <c r="E192" s="20"/>
      <c r="F192" s="20"/>
      <c r="G192" s="20"/>
      <c r="H192" s="20"/>
      <c r="I192" s="99">
        <v>252.5</v>
      </c>
      <c r="J192" s="99">
        <v>252.5</v>
      </c>
      <c r="K192" s="99">
        <v>252.5</v>
      </c>
    </row>
    <row r="193" spans="1:11" ht="15" customHeight="1" x14ac:dyDescent="0.15">
      <c r="A193" s="46"/>
      <c r="B193" s="13" t="s">
        <v>5</v>
      </c>
      <c r="C193" s="20" t="s">
        <v>128</v>
      </c>
      <c r="D193" s="67">
        <v>2008</v>
      </c>
      <c r="E193" s="21"/>
      <c r="F193" s="21"/>
      <c r="G193" s="21"/>
      <c r="H193" s="21"/>
      <c r="I193" s="99">
        <v>82</v>
      </c>
      <c r="J193" s="99">
        <v>82</v>
      </c>
      <c r="K193" s="99">
        <v>82</v>
      </c>
    </row>
    <row r="194" spans="1:11" ht="15" customHeight="1" x14ac:dyDescent="0.15">
      <c r="A194" s="46"/>
      <c r="B194" s="13"/>
      <c r="C194" s="20" t="s">
        <v>178</v>
      </c>
      <c r="D194" s="67">
        <v>2008</v>
      </c>
      <c r="E194" s="21"/>
      <c r="F194" s="21"/>
      <c r="G194" s="21"/>
      <c r="H194" s="21"/>
      <c r="I194" s="99">
        <v>41.2</v>
      </c>
      <c r="J194" s="99">
        <v>41.2</v>
      </c>
      <c r="K194" s="99">
        <v>41.2</v>
      </c>
    </row>
    <row r="195" spans="1:11" ht="15" customHeight="1" x14ac:dyDescent="0.15">
      <c r="A195" s="46" t="s">
        <v>16</v>
      </c>
      <c r="B195" s="13"/>
      <c r="C195" s="20"/>
      <c r="D195" s="67"/>
      <c r="E195" s="21">
        <v>36</v>
      </c>
      <c r="F195" s="21">
        <v>36</v>
      </c>
      <c r="G195" s="21">
        <v>35</v>
      </c>
      <c r="H195" s="21"/>
      <c r="I195" s="101">
        <v>4709.2</v>
      </c>
      <c r="J195" s="101">
        <f>SUM(J196:J214,J219:J235)</f>
        <v>4707.1000000000004</v>
      </c>
      <c r="K195" s="101">
        <f>SUM(K196:K214,K219:K235)</f>
        <v>4638.9000000000005</v>
      </c>
    </row>
    <row r="196" spans="1:11" ht="15" customHeight="1" x14ac:dyDescent="0.15">
      <c r="A196" s="44"/>
      <c r="B196" s="13" t="s">
        <v>57</v>
      </c>
      <c r="C196" s="20" t="s">
        <v>179</v>
      </c>
      <c r="D196" s="67">
        <v>1970</v>
      </c>
      <c r="E196" s="20"/>
      <c r="F196" s="20"/>
      <c r="G196" s="20"/>
      <c r="H196" s="20"/>
      <c r="I196" s="99">
        <v>224</v>
      </c>
      <c r="J196" s="99">
        <v>224</v>
      </c>
      <c r="K196" s="99">
        <v>224</v>
      </c>
    </row>
    <row r="197" spans="1:11" ht="15" customHeight="1" x14ac:dyDescent="0.15">
      <c r="A197" s="44"/>
      <c r="B197" s="13" t="s">
        <v>11</v>
      </c>
      <c r="C197" s="20" t="s">
        <v>180</v>
      </c>
      <c r="D197" s="67">
        <v>1970</v>
      </c>
      <c r="E197" s="20"/>
      <c r="F197" s="20"/>
      <c r="G197" s="20"/>
      <c r="H197" s="20"/>
      <c r="I197" s="99">
        <v>113.5</v>
      </c>
      <c r="J197" s="99">
        <v>113.5</v>
      </c>
      <c r="K197" s="99">
        <v>101.3</v>
      </c>
    </row>
    <row r="198" spans="1:11" ht="15" customHeight="1" x14ac:dyDescent="0.15">
      <c r="A198" s="44"/>
      <c r="B198" s="13"/>
      <c r="C198" s="20" t="s">
        <v>181</v>
      </c>
      <c r="D198" s="67">
        <v>1970</v>
      </c>
      <c r="E198" s="20"/>
      <c r="F198" s="20"/>
      <c r="G198" s="20"/>
      <c r="H198" s="20"/>
      <c r="I198" s="99">
        <v>164.6</v>
      </c>
      <c r="J198" s="99">
        <v>164.6</v>
      </c>
      <c r="K198" s="99">
        <v>164.6</v>
      </c>
    </row>
    <row r="199" spans="1:11" ht="15" customHeight="1" x14ac:dyDescent="0.15">
      <c r="A199" s="44"/>
      <c r="B199" s="13"/>
      <c r="C199" s="20" t="s">
        <v>182</v>
      </c>
      <c r="D199" s="67">
        <v>1970</v>
      </c>
      <c r="E199" s="20"/>
      <c r="F199" s="20"/>
      <c r="G199" s="20"/>
      <c r="H199" s="20"/>
      <c r="I199" s="99">
        <v>149.1</v>
      </c>
      <c r="J199" s="99">
        <v>149.1</v>
      </c>
      <c r="K199" s="99">
        <v>149.1</v>
      </c>
    </row>
    <row r="200" spans="1:11" ht="15" customHeight="1" x14ac:dyDescent="0.15">
      <c r="A200" s="44"/>
      <c r="B200" s="13" t="s">
        <v>66</v>
      </c>
      <c r="C200" s="20" t="s">
        <v>68</v>
      </c>
      <c r="D200" s="67">
        <v>1970</v>
      </c>
      <c r="E200" s="20"/>
      <c r="F200" s="20"/>
      <c r="G200" s="20"/>
      <c r="H200" s="20"/>
      <c r="I200" s="99">
        <v>88.4</v>
      </c>
      <c r="J200" s="99">
        <v>88.4</v>
      </c>
      <c r="K200" s="99">
        <v>88.4</v>
      </c>
    </row>
    <row r="201" spans="1:11" ht="15" customHeight="1" x14ac:dyDescent="0.15">
      <c r="A201" s="44"/>
      <c r="B201" s="13" t="s">
        <v>8</v>
      </c>
      <c r="C201" s="20" t="s">
        <v>47</v>
      </c>
      <c r="D201" s="67">
        <v>1971</v>
      </c>
      <c r="E201" s="20"/>
      <c r="F201" s="20"/>
      <c r="G201" s="20"/>
      <c r="H201" s="20"/>
      <c r="I201" s="99">
        <v>113.6</v>
      </c>
      <c r="J201" s="99">
        <v>113.6</v>
      </c>
      <c r="K201" s="99">
        <v>113.6</v>
      </c>
    </row>
    <row r="202" spans="1:11" ht="15" customHeight="1" x14ac:dyDescent="0.15">
      <c r="A202" s="44"/>
      <c r="B202" s="13"/>
      <c r="C202" s="20" t="s">
        <v>183</v>
      </c>
      <c r="D202" s="67">
        <v>1971</v>
      </c>
      <c r="E202" s="20"/>
      <c r="F202" s="20"/>
      <c r="G202" s="20"/>
      <c r="H202" s="20"/>
      <c r="I202" s="99">
        <v>302.5</v>
      </c>
      <c r="J202" s="99">
        <v>302.5</v>
      </c>
      <c r="K202" s="99">
        <v>302.5</v>
      </c>
    </row>
    <row r="203" spans="1:11" ht="15" customHeight="1" x14ac:dyDescent="0.15">
      <c r="A203" s="44"/>
      <c r="B203" s="13" t="s">
        <v>9</v>
      </c>
      <c r="C203" s="20" t="s">
        <v>184</v>
      </c>
      <c r="D203" s="67">
        <v>1971</v>
      </c>
      <c r="E203" s="20"/>
      <c r="F203" s="20"/>
      <c r="G203" s="20"/>
      <c r="H203" s="20"/>
      <c r="I203" s="99">
        <v>57.7</v>
      </c>
      <c r="J203" s="99">
        <v>57.7</v>
      </c>
      <c r="K203" s="99">
        <v>57.7</v>
      </c>
    </row>
    <row r="204" spans="1:11" ht="15" customHeight="1" x14ac:dyDescent="0.15">
      <c r="A204" s="44"/>
      <c r="B204" s="13"/>
      <c r="C204" s="20" t="s">
        <v>184</v>
      </c>
      <c r="D204" s="67">
        <v>1971</v>
      </c>
      <c r="E204" s="20"/>
      <c r="F204" s="20"/>
      <c r="G204" s="20"/>
      <c r="H204" s="20"/>
      <c r="I204" s="99">
        <v>87.6</v>
      </c>
      <c r="J204" s="99">
        <v>87.6</v>
      </c>
      <c r="K204" s="99">
        <v>87.6</v>
      </c>
    </row>
    <row r="205" spans="1:11" ht="15" customHeight="1" x14ac:dyDescent="0.15">
      <c r="A205" s="44"/>
      <c r="B205" s="13"/>
      <c r="C205" s="20" t="s">
        <v>184</v>
      </c>
      <c r="D205" s="67">
        <v>1971</v>
      </c>
      <c r="E205" s="20"/>
      <c r="F205" s="20"/>
      <c r="G205" s="20"/>
      <c r="H205" s="20"/>
      <c r="I205" s="99">
        <v>87.6</v>
      </c>
      <c r="J205" s="99">
        <v>87.6</v>
      </c>
      <c r="K205" s="99">
        <v>87.6</v>
      </c>
    </row>
    <row r="206" spans="1:11" ht="15" customHeight="1" x14ac:dyDescent="0.15">
      <c r="A206" s="44"/>
      <c r="B206" s="13"/>
      <c r="C206" s="20" t="s">
        <v>184</v>
      </c>
      <c r="D206" s="67">
        <v>1971</v>
      </c>
      <c r="E206" s="20"/>
      <c r="F206" s="20"/>
      <c r="G206" s="20"/>
      <c r="H206" s="20"/>
      <c r="I206" s="99">
        <v>82.5</v>
      </c>
      <c r="J206" s="99">
        <v>82.5</v>
      </c>
      <c r="K206" s="99">
        <v>82.5</v>
      </c>
    </row>
    <row r="207" spans="1:11" ht="15" customHeight="1" x14ac:dyDescent="0.15">
      <c r="A207" s="44"/>
      <c r="B207" s="13" t="s">
        <v>185</v>
      </c>
      <c r="C207" s="20" t="s">
        <v>186</v>
      </c>
      <c r="D207" s="67">
        <v>1971</v>
      </c>
      <c r="E207" s="20"/>
      <c r="F207" s="20"/>
      <c r="G207" s="20"/>
      <c r="H207" s="20"/>
      <c r="I207" s="99">
        <v>126</v>
      </c>
      <c r="J207" s="99">
        <v>126.5</v>
      </c>
      <c r="K207" s="99">
        <v>126.5</v>
      </c>
    </row>
    <row r="208" spans="1:11" ht="15" customHeight="1" x14ac:dyDescent="0.15">
      <c r="A208" s="44"/>
      <c r="B208" s="13" t="s">
        <v>156</v>
      </c>
      <c r="C208" s="20" t="s">
        <v>187</v>
      </c>
      <c r="D208" s="67">
        <v>1972</v>
      </c>
      <c r="E208" s="20"/>
      <c r="F208" s="20"/>
      <c r="G208" s="20"/>
      <c r="H208" s="20"/>
      <c r="I208" s="99">
        <v>56</v>
      </c>
      <c r="J208" s="99">
        <v>56</v>
      </c>
      <c r="K208" s="99">
        <v>56</v>
      </c>
    </row>
    <row r="209" spans="1:11" ht="15" customHeight="1" x14ac:dyDescent="0.15">
      <c r="A209" s="44"/>
      <c r="B209" s="13" t="s">
        <v>57</v>
      </c>
      <c r="C209" s="20" t="s">
        <v>188</v>
      </c>
      <c r="D209" s="67">
        <v>1972</v>
      </c>
      <c r="E209" s="20"/>
      <c r="F209" s="20"/>
      <c r="G209" s="20"/>
      <c r="H209" s="20"/>
      <c r="I209" s="99">
        <v>86.1</v>
      </c>
      <c r="J209" s="99">
        <v>86.1</v>
      </c>
      <c r="K209" s="99">
        <v>86.1</v>
      </c>
    </row>
    <row r="210" spans="1:11" ht="15" customHeight="1" x14ac:dyDescent="0.15">
      <c r="A210" s="44"/>
      <c r="B210" s="13" t="s">
        <v>3</v>
      </c>
      <c r="C210" s="20" t="s">
        <v>70</v>
      </c>
      <c r="D210" s="67">
        <v>1972</v>
      </c>
      <c r="E210" s="20"/>
      <c r="F210" s="20"/>
      <c r="G210" s="20"/>
      <c r="H210" s="20"/>
      <c r="I210" s="99">
        <v>139.5</v>
      </c>
      <c r="J210" s="99">
        <v>134.69999999999999</v>
      </c>
      <c r="K210" s="99">
        <v>134.69999999999999</v>
      </c>
    </row>
    <row r="211" spans="1:11" ht="15" customHeight="1" x14ac:dyDescent="0.15">
      <c r="A211" s="44"/>
      <c r="B211" s="13" t="s">
        <v>191</v>
      </c>
      <c r="C211" s="20" t="s">
        <v>189</v>
      </c>
      <c r="D211" s="67">
        <v>1972</v>
      </c>
      <c r="E211" s="20"/>
      <c r="F211" s="20"/>
      <c r="G211" s="20"/>
      <c r="H211" s="20"/>
      <c r="I211" s="99">
        <v>257</v>
      </c>
      <c r="J211" s="99">
        <v>257</v>
      </c>
      <c r="K211" s="99">
        <v>257</v>
      </c>
    </row>
    <row r="212" spans="1:11" ht="15" customHeight="1" x14ac:dyDescent="0.15">
      <c r="A212" s="44"/>
      <c r="B212" s="13"/>
      <c r="C212" s="3" t="s">
        <v>190</v>
      </c>
      <c r="D212" s="23">
        <v>1972</v>
      </c>
      <c r="E212" s="3"/>
      <c r="F212" s="3"/>
      <c r="G212" s="3"/>
      <c r="H212" s="3"/>
      <c r="I212" s="99">
        <v>72.900000000000006</v>
      </c>
      <c r="J212" s="99">
        <v>72.900000000000006</v>
      </c>
      <c r="K212" s="99">
        <v>72.900000000000006</v>
      </c>
    </row>
    <row r="213" spans="1:11" ht="15" customHeight="1" x14ac:dyDescent="0.15">
      <c r="A213" s="44"/>
      <c r="B213" s="13"/>
      <c r="C213" s="20" t="s">
        <v>192</v>
      </c>
      <c r="D213" s="67">
        <v>1972</v>
      </c>
      <c r="E213" s="20"/>
      <c r="F213" s="20"/>
      <c r="G213" s="20"/>
      <c r="H213" s="20"/>
      <c r="I213" s="99">
        <v>151.9</v>
      </c>
      <c r="J213" s="99">
        <v>151.9</v>
      </c>
      <c r="K213" s="99">
        <v>151.9</v>
      </c>
    </row>
    <row r="214" spans="1:11" ht="15" customHeight="1" x14ac:dyDescent="0.15">
      <c r="A214" s="44"/>
      <c r="B214" s="13"/>
      <c r="C214" s="3" t="s">
        <v>193</v>
      </c>
      <c r="D214" s="23">
        <v>1972</v>
      </c>
      <c r="E214" s="3"/>
      <c r="F214" s="3"/>
      <c r="G214" s="3"/>
      <c r="H214" s="3"/>
      <c r="I214" s="99">
        <v>143.1</v>
      </c>
      <c r="J214" s="99">
        <v>143.1</v>
      </c>
      <c r="K214" s="99">
        <v>143.1</v>
      </c>
    </row>
    <row r="215" spans="1:11" ht="15" customHeight="1" x14ac:dyDescent="0.15">
      <c r="A215" s="39" t="s">
        <v>355</v>
      </c>
      <c r="B215" s="25"/>
      <c r="C215" s="8"/>
      <c r="D215" s="24"/>
      <c r="E215" s="19"/>
      <c r="F215" s="19"/>
      <c r="G215" s="19"/>
      <c r="H215" s="19"/>
      <c r="I215" s="93"/>
      <c r="J215" s="93"/>
    </row>
    <row r="216" spans="1:11" ht="15" customHeight="1" thickBot="1" x14ac:dyDescent="0.2">
      <c r="A216" s="40" t="s">
        <v>356</v>
      </c>
      <c r="B216" s="25"/>
      <c r="C216" s="27"/>
      <c r="D216" s="24"/>
      <c r="E216" s="31"/>
      <c r="F216" s="31"/>
      <c r="G216" s="31"/>
      <c r="H216" s="31"/>
      <c r="I216" s="95"/>
      <c r="J216" s="95"/>
      <c r="K216" s="95"/>
    </row>
    <row r="217" spans="1:11" ht="22.5" customHeight="1" thickBot="1" x14ac:dyDescent="0.2">
      <c r="A217" s="33"/>
      <c r="B217" s="116" t="s">
        <v>331</v>
      </c>
      <c r="C217" s="118" t="s">
        <v>332</v>
      </c>
      <c r="D217" s="120" t="s">
        <v>353</v>
      </c>
      <c r="E217" s="122" t="s">
        <v>338</v>
      </c>
      <c r="F217" s="122"/>
      <c r="G217" s="122"/>
      <c r="H217" s="84"/>
      <c r="I217" s="123" t="s">
        <v>339</v>
      </c>
      <c r="J217" s="123"/>
      <c r="K217" s="123"/>
    </row>
    <row r="218" spans="1:11" ht="15" customHeight="1" thickBot="1" x14ac:dyDescent="0.2">
      <c r="A218" s="34"/>
      <c r="B218" s="117"/>
      <c r="C218" s="119"/>
      <c r="D218" s="121"/>
      <c r="E218" s="76">
        <v>2012</v>
      </c>
      <c r="F218" s="76">
        <v>2013</v>
      </c>
      <c r="G218" s="76">
        <v>2014</v>
      </c>
      <c r="H218" s="87"/>
      <c r="I218" s="76">
        <v>2012</v>
      </c>
      <c r="J218" s="76">
        <v>2013</v>
      </c>
      <c r="K218" s="76">
        <v>2014</v>
      </c>
    </row>
    <row r="219" spans="1:11" ht="15" customHeight="1" x14ac:dyDescent="0.15">
      <c r="A219" s="44"/>
      <c r="B219" s="13" t="s">
        <v>98</v>
      </c>
      <c r="C219" s="20" t="s">
        <v>194</v>
      </c>
      <c r="D219" s="67">
        <v>1972</v>
      </c>
      <c r="E219" s="20"/>
      <c r="F219" s="20"/>
      <c r="G219" s="20"/>
      <c r="H219" s="8"/>
      <c r="I219" s="99">
        <v>85.5</v>
      </c>
      <c r="J219" s="99">
        <v>85.5</v>
      </c>
      <c r="K219" s="99">
        <v>85.5</v>
      </c>
    </row>
    <row r="220" spans="1:11" ht="15" customHeight="1" x14ac:dyDescent="0.15">
      <c r="A220" s="44"/>
      <c r="B220" s="13"/>
      <c r="C220" s="20" t="s">
        <v>194</v>
      </c>
      <c r="D220" s="67">
        <v>1972</v>
      </c>
      <c r="E220" s="20"/>
      <c r="F220" s="20"/>
      <c r="G220" s="20"/>
      <c r="H220" s="20"/>
      <c r="I220" s="99">
        <v>65</v>
      </c>
      <c r="J220" s="99">
        <v>65</v>
      </c>
      <c r="K220" s="99">
        <v>65</v>
      </c>
    </row>
    <row r="221" spans="1:11" ht="15" customHeight="1" x14ac:dyDescent="0.15">
      <c r="A221" s="44"/>
      <c r="B221" s="13" t="s">
        <v>195</v>
      </c>
      <c r="C221" s="20" t="s">
        <v>196</v>
      </c>
      <c r="D221" s="67">
        <v>1972</v>
      </c>
      <c r="E221" s="20"/>
      <c r="F221" s="20"/>
      <c r="G221" s="20"/>
      <c r="H221" s="20"/>
      <c r="I221" s="99">
        <v>179.5</v>
      </c>
      <c r="J221" s="99">
        <v>179.5</v>
      </c>
      <c r="K221" s="99">
        <v>172.7</v>
      </c>
    </row>
    <row r="222" spans="1:11" ht="15" customHeight="1" x14ac:dyDescent="0.15">
      <c r="A222" s="44"/>
      <c r="B222" s="13"/>
      <c r="C222" s="20" t="s">
        <v>197</v>
      </c>
      <c r="D222" s="67">
        <v>1972</v>
      </c>
      <c r="E222" s="20"/>
      <c r="F222" s="20"/>
      <c r="G222" s="20"/>
      <c r="H222" s="20"/>
      <c r="I222" s="99">
        <v>114</v>
      </c>
      <c r="J222" s="99">
        <v>114</v>
      </c>
      <c r="K222" s="99">
        <v>109.8</v>
      </c>
    </row>
    <row r="223" spans="1:11" ht="15" customHeight="1" x14ac:dyDescent="0.15">
      <c r="A223" s="46"/>
      <c r="B223" s="13"/>
      <c r="C223" s="20" t="s">
        <v>198</v>
      </c>
      <c r="D223" s="67">
        <v>1972</v>
      </c>
      <c r="E223" s="20"/>
      <c r="F223" s="20"/>
      <c r="G223" s="20"/>
      <c r="H223" s="20"/>
      <c r="I223" s="99">
        <v>194.5</v>
      </c>
      <c r="J223" s="99">
        <v>194.5</v>
      </c>
      <c r="K223" s="99">
        <v>194.5</v>
      </c>
    </row>
    <row r="224" spans="1:11" ht="15" customHeight="1" x14ac:dyDescent="0.15">
      <c r="A224" s="44"/>
      <c r="B224" s="13" t="s">
        <v>199</v>
      </c>
      <c r="C224" s="20" t="s">
        <v>200</v>
      </c>
      <c r="D224" s="67">
        <v>1972</v>
      </c>
      <c r="E224" s="20"/>
      <c r="F224" s="20"/>
      <c r="G224" s="20"/>
      <c r="H224" s="20"/>
      <c r="I224" s="99">
        <v>202</v>
      </c>
      <c r="J224" s="99">
        <v>197.8</v>
      </c>
      <c r="K224" s="99">
        <v>197.8</v>
      </c>
    </row>
    <row r="225" spans="1:11" ht="15" customHeight="1" x14ac:dyDescent="0.15">
      <c r="A225" s="44"/>
      <c r="B225" s="13"/>
      <c r="C225" s="20" t="s">
        <v>200</v>
      </c>
      <c r="D225" s="23">
        <v>1972</v>
      </c>
      <c r="E225" s="20"/>
      <c r="F225" s="20"/>
      <c r="G225" s="20"/>
      <c r="H225" s="20"/>
      <c r="I225" s="99">
        <v>175</v>
      </c>
      <c r="J225" s="99">
        <v>181.4</v>
      </c>
      <c r="K225" s="99">
        <v>181.4</v>
      </c>
    </row>
    <row r="226" spans="1:11" ht="15" customHeight="1" x14ac:dyDescent="0.15">
      <c r="A226" s="44"/>
      <c r="B226" s="13" t="s">
        <v>191</v>
      </c>
      <c r="C226" s="20" t="s">
        <v>201</v>
      </c>
      <c r="D226" s="23">
        <v>1973</v>
      </c>
      <c r="E226" s="20"/>
      <c r="F226" s="20"/>
      <c r="G226" s="20"/>
      <c r="H226" s="20"/>
      <c r="I226" s="99">
        <v>99</v>
      </c>
      <c r="J226" s="99">
        <v>99</v>
      </c>
      <c r="K226" s="99">
        <v>99</v>
      </c>
    </row>
    <row r="227" spans="1:11" ht="15" customHeight="1" x14ac:dyDescent="0.15">
      <c r="A227" s="44"/>
      <c r="B227" s="13" t="s">
        <v>57</v>
      </c>
      <c r="C227" s="20" t="s">
        <v>202</v>
      </c>
      <c r="D227" s="23">
        <v>1981</v>
      </c>
      <c r="E227" s="20"/>
      <c r="F227" s="20"/>
      <c r="G227" s="20"/>
      <c r="H227" s="20"/>
      <c r="I227" s="99">
        <v>176.9</v>
      </c>
      <c r="J227" s="99">
        <v>176.9</v>
      </c>
      <c r="K227" s="99">
        <v>176.9</v>
      </c>
    </row>
    <row r="228" spans="1:11" ht="15" customHeight="1" x14ac:dyDescent="0.15">
      <c r="A228" s="44"/>
      <c r="B228" s="13" t="s">
        <v>203</v>
      </c>
      <c r="C228" s="20" t="s">
        <v>204</v>
      </c>
      <c r="D228" s="23">
        <v>1984</v>
      </c>
      <c r="E228" s="20"/>
      <c r="F228" s="20"/>
      <c r="G228" s="20"/>
      <c r="H228" s="20"/>
      <c r="I228" s="99">
        <v>199</v>
      </c>
      <c r="J228" s="99">
        <v>199</v>
      </c>
      <c r="K228" s="99">
        <v>199</v>
      </c>
    </row>
    <row r="229" spans="1:11" ht="15" customHeight="1" x14ac:dyDescent="0.15">
      <c r="A229" s="44"/>
      <c r="B229" s="13" t="s">
        <v>8</v>
      </c>
      <c r="C229" s="20" t="s">
        <v>59</v>
      </c>
      <c r="D229" s="67">
        <v>1989</v>
      </c>
      <c r="E229" s="20"/>
      <c r="F229" s="20"/>
      <c r="G229" s="20"/>
      <c r="H229" s="20"/>
      <c r="I229" s="99">
        <v>114.4</v>
      </c>
      <c r="J229" s="99">
        <v>114.4</v>
      </c>
      <c r="K229" s="99">
        <v>114.4</v>
      </c>
    </row>
    <row r="230" spans="1:11" ht="15" customHeight="1" x14ac:dyDescent="0.15">
      <c r="A230" s="44"/>
      <c r="B230" s="13" t="s">
        <v>191</v>
      </c>
      <c r="C230" s="20" t="s">
        <v>205</v>
      </c>
      <c r="D230" s="67">
        <v>1992</v>
      </c>
      <c r="E230" s="20"/>
      <c r="F230" s="20"/>
      <c r="G230" s="20"/>
      <c r="H230" s="20"/>
      <c r="I230" s="99">
        <v>132</v>
      </c>
      <c r="J230" s="99">
        <v>132</v>
      </c>
      <c r="K230" s="99">
        <v>132</v>
      </c>
    </row>
    <row r="231" spans="1:11" ht="15" customHeight="1" x14ac:dyDescent="0.15">
      <c r="A231" s="44"/>
      <c r="B231" s="13" t="s">
        <v>98</v>
      </c>
      <c r="C231" s="20" t="s">
        <v>206</v>
      </c>
      <c r="D231" s="67">
        <v>1993</v>
      </c>
      <c r="E231" s="20"/>
      <c r="F231" s="20"/>
      <c r="G231" s="20"/>
      <c r="H231" s="20"/>
      <c r="I231" s="99">
        <v>82</v>
      </c>
      <c r="J231" s="99">
        <v>82</v>
      </c>
      <c r="K231" s="99">
        <v>82</v>
      </c>
    </row>
    <row r="232" spans="1:11" ht="15" customHeight="1" x14ac:dyDescent="0.15">
      <c r="A232" s="44"/>
      <c r="B232" s="13" t="s">
        <v>57</v>
      </c>
      <c r="C232" s="20" t="s">
        <v>207</v>
      </c>
      <c r="D232" s="67">
        <v>1996</v>
      </c>
      <c r="E232" s="20"/>
      <c r="F232" s="20"/>
      <c r="G232" s="20"/>
      <c r="H232" s="20"/>
      <c r="I232" s="99">
        <v>63.3</v>
      </c>
      <c r="J232" s="99">
        <v>63.3</v>
      </c>
      <c r="K232" s="99">
        <v>63.3</v>
      </c>
    </row>
    <row r="233" spans="1:11" ht="15" customHeight="1" x14ac:dyDescent="0.15">
      <c r="A233" s="44"/>
      <c r="B233" s="13" t="s">
        <v>98</v>
      </c>
      <c r="C233" s="20" t="s">
        <v>206</v>
      </c>
      <c r="D233" s="23">
        <v>1996</v>
      </c>
      <c r="E233" s="20"/>
      <c r="F233" s="20"/>
      <c r="G233" s="20" t="s">
        <v>335</v>
      </c>
      <c r="H233" s="20"/>
      <c r="I233" s="99">
        <v>45</v>
      </c>
      <c r="J233" s="99">
        <v>45</v>
      </c>
      <c r="K233" s="115">
        <v>0</v>
      </c>
    </row>
    <row r="234" spans="1:11" ht="15" customHeight="1" x14ac:dyDescent="0.15">
      <c r="A234" s="44"/>
      <c r="B234" s="13" t="s">
        <v>74</v>
      </c>
      <c r="C234" s="20" t="s">
        <v>208</v>
      </c>
      <c r="D234" s="23">
        <v>1997</v>
      </c>
      <c r="E234" s="20"/>
      <c r="F234" s="20"/>
      <c r="G234" s="20"/>
      <c r="H234" s="20"/>
      <c r="I234" s="99">
        <v>121</v>
      </c>
      <c r="J234" s="99">
        <v>121</v>
      </c>
      <c r="K234" s="99">
        <v>121</v>
      </c>
    </row>
    <row r="235" spans="1:11" ht="15" customHeight="1" x14ac:dyDescent="0.15">
      <c r="A235" s="46"/>
      <c r="B235" s="13" t="s">
        <v>191</v>
      </c>
      <c r="C235" s="20" t="s">
        <v>209</v>
      </c>
      <c r="D235" s="67">
        <v>1999</v>
      </c>
      <c r="E235" s="21"/>
      <c r="F235" s="21"/>
      <c r="G235" s="21"/>
      <c r="H235" s="21"/>
      <c r="I235" s="99">
        <v>157.5</v>
      </c>
      <c r="J235" s="99">
        <v>157.5</v>
      </c>
      <c r="K235" s="99">
        <v>157.5</v>
      </c>
    </row>
    <row r="236" spans="1:11" ht="15" customHeight="1" x14ac:dyDescent="0.15">
      <c r="A236" s="46" t="s">
        <v>17</v>
      </c>
      <c r="B236" s="13"/>
      <c r="C236" s="20"/>
      <c r="D236" s="23"/>
      <c r="E236" s="21">
        <v>23</v>
      </c>
      <c r="F236" s="21">
        <v>23</v>
      </c>
      <c r="G236" s="21">
        <v>23</v>
      </c>
      <c r="H236" s="21"/>
      <c r="I236" s="101">
        <v>3580.8</v>
      </c>
      <c r="J236" s="101">
        <f>SUM(J237:J259)</f>
        <v>3625.3999999999996</v>
      </c>
      <c r="K236" s="101">
        <f>SUM(K237:K259)</f>
        <v>3630</v>
      </c>
    </row>
    <row r="237" spans="1:11" ht="15" customHeight="1" x14ac:dyDescent="0.15">
      <c r="A237" s="46"/>
      <c r="B237" s="13" t="s">
        <v>107</v>
      </c>
      <c r="C237" s="30" t="s">
        <v>267</v>
      </c>
      <c r="D237" s="68">
        <v>1971</v>
      </c>
      <c r="E237" s="30"/>
      <c r="F237" s="30"/>
      <c r="G237" s="30"/>
      <c r="H237" s="30"/>
      <c r="I237" s="99">
        <v>72</v>
      </c>
      <c r="J237" s="99">
        <v>72</v>
      </c>
      <c r="K237" s="99">
        <v>72</v>
      </c>
    </row>
    <row r="238" spans="1:11" ht="15" customHeight="1" x14ac:dyDescent="0.15">
      <c r="A238" s="46"/>
      <c r="B238" s="13" t="s">
        <v>8</v>
      </c>
      <c r="C238" s="30" t="s">
        <v>268</v>
      </c>
      <c r="D238" s="69">
        <v>1972</v>
      </c>
      <c r="E238" s="30"/>
      <c r="F238" s="30"/>
      <c r="G238" s="30"/>
      <c r="H238" s="30"/>
      <c r="I238" s="99">
        <v>286.5</v>
      </c>
      <c r="J238" s="99">
        <v>286.5</v>
      </c>
      <c r="K238" s="99">
        <v>283.60000000000002</v>
      </c>
    </row>
    <row r="239" spans="1:11" ht="15" customHeight="1" x14ac:dyDescent="0.15">
      <c r="A239" s="46"/>
      <c r="B239" s="13"/>
      <c r="C239" s="30" t="s">
        <v>269</v>
      </c>
      <c r="D239" s="68">
        <v>1972</v>
      </c>
      <c r="E239" s="30"/>
      <c r="F239" s="30"/>
      <c r="G239" s="30"/>
      <c r="H239" s="30"/>
      <c r="I239" s="99">
        <v>109</v>
      </c>
      <c r="J239" s="99">
        <v>109</v>
      </c>
      <c r="K239" s="99">
        <v>109.7</v>
      </c>
    </row>
    <row r="240" spans="1:11" ht="15" customHeight="1" x14ac:dyDescent="0.15">
      <c r="A240" s="46"/>
      <c r="B240" s="13" t="s">
        <v>13</v>
      </c>
      <c r="C240" s="30" t="s">
        <v>112</v>
      </c>
      <c r="D240" s="68">
        <v>1975</v>
      </c>
      <c r="E240" s="30"/>
      <c r="F240" s="30"/>
      <c r="G240" s="30"/>
      <c r="H240" s="30"/>
      <c r="I240" s="99">
        <v>155.5</v>
      </c>
      <c r="J240" s="99">
        <v>155.5</v>
      </c>
      <c r="K240" s="99">
        <v>155.5</v>
      </c>
    </row>
    <row r="241" spans="1:11" ht="15" customHeight="1" x14ac:dyDescent="0.15">
      <c r="A241" s="46"/>
      <c r="B241" s="13" t="s">
        <v>4</v>
      </c>
      <c r="C241" s="30" t="s">
        <v>270</v>
      </c>
      <c r="D241" s="68">
        <v>1976</v>
      </c>
      <c r="E241" s="30"/>
      <c r="F241" s="30"/>
      <c r="G241" s="30"/>
      <c r="H241" s="30"/>
      <c r="I241" s="99">
        <v>156</v>
      </c>
      <c r="J241" s="99">
        <v>156</v>
      </c>
      <c r="K241" s="99">
        <v>156</v>
      </c>
    </row>
    <row r="242" spans="1:11" ht="15" customHeight="1" x14ac:dyDescent="0.15">
      <c r="A242" s="46"/>
      <c r="B242" s="13" t="s">
        <v>107</v>
      </c>
      <c r="C242" s="12" t="s">
        <v>271</v>
      </c>
      <c r="D242" s="68">
        <v>1981</v>
      </c>
      <c r="E242" s="12"/>
      <c r="F242" s="12"/>
      <c r="G242" s="12"/>
      <c r="H242" s="12"/>
      <c r="I242" s="99">
        <v>73.8</v>
      </c>
      <c r="J242" s="99">
        <v>73.8</v>
      </c>
      <c r="K242" s="99">
        <v>73.8</v>
      </c>
    </row>
    <row r="243" spans="1:11" ht="15" customHeight="1" x14ac:dyDescent="0.15">
      <c r="A243" s="46"/>
      <c r="B243" s="13" t="s">
        <v>13</v>
      </c>
      <c r="C243" s="30" t="s">
        <v>272</v>
      </c>
      <c r="D243" s="69">
        <v>1984</v>
      </c>
      <c r="E243" s="30"/>
      <c r="F243" s="30"/>
      <c r="G243" s="30"/>
      <c r="H243" s="30"/>
      <c r="I243" s="99">
        <v>162.5</v>
      </c>
      <c r="J243" s="99">
        <v>162.5</v>
      </c>
      <c r="K243" s="99">
        <v>162.5</v>
      </c>
    </row>
    <row r="244" spans="1:11" ht="15" customHeight="1" x14ac:dyDescent="0.15">
      <c r="A244" s="46"/>
      <c r="B244" s="13"/>
      <c r="C244" s="30" t="s">
        <v>273</v>
      </c>
      <c r="D244" s="69">
        <v>1984</v>
      </c>
      <c r="E244" s="30"/>
      <c r="F244" s="30"/>
      <c r="G244" s="30"/>
      <c r="H244" s="30"/>
      <c r="I244" s="99">
        <v>176</v>
      </c>
      <c r="J244" s="99">
        <v>221</v>
      </c>
      <c r="K244" s="99">
        <v>221</v>
      </c>
    </row>
    <row r="245" spans="1:11" ht="15" customHeight="1" x14ac:dyDescent="0.15">
      <c r="A245" s="46"/>
      <c r="B245" s="13"/>
      <c r="C245" s="30" t="s">
        <v>274</v>
      </c>
      <c r="D245" s="69">
        <v>1984</v>
      </c>
      <c r="E245" s="30"/>
      <c r="F245" s="30"/>
      <c r="G245" s="30"/>
      <c r="H245" s="30"/>
      <c r="I245" s="99">
        <v>83</v>
      </c>
      <c r="J245" s="99">
        <v>83</v>
      </c>
      <c r="K245" s="99">
        <v>77</v>
      </c>
    </row>
    <row r="246" spans="1:11" ht="15" customHeight="1" x14ac:dyDescent="0.15">
      <c r="A246" s="46"/>
      <c r="B246" s="13" t="s">
        <v>98</v>
      </c>
      <c r="C246" s="30" t="s">
        <v>275</v>
      </c>
      <c r="D246" s="69">
        <v>1984</v>
      </c>
      <c r="E246" s="30"/>
      <c r="F246" s="30"/>
      <c r="G246" s="30"/>
      <c r="H246" s="30"/>
      <c r="I246" s="99">
        <v>110.5</v>
      </c>
      <c r="J246" s="99">
        <v>110.5</v>
      </c>
      <c r="K246" s="99">
        <v>110.5</v>
      </c>
    </row>
    <row r="247" spans="1:11" ht="15" customHeight="1" x14ac:dyDescent="0.15">
      <c r="A247" s="46"/>
      <c r="B247" s="13" t="s">
        <v>4</v>
      </c>
      <c r="C247" s="30" t="s">
        <v>276</v>
      </c>
      <c r="D247" s="69">
        <v>1984</v>
      </c>
      <c r="E247" s="30"/>
      <c r="F247" s="30"/>
      <c r="G247" s="30"/>
      <c r="H247" s="30"/>
      <c r="I247" s="99">
        <v>225</v>
      </c>
      <c r="J247" s="99">
        <v>225</v>
      </c>
      <c r="K247" s="99">
        <v>225</v>
      </c>
    </row>
    <row r="248" spans="1:11" ht="15" customHeight="1" x14ac:dyDescent="0.15">
      <c r="A248" s="46"/>
      <c r="B248" s="13"/>
      <c r="C248" s="30" t="s">
        <v>276</v>
      </c>
      <c r="D248" s="69">
        <v>1984</v>
      </c>
      <c r="E248" s="30"/>
      <c r="F248" s="30"/>
      <c r="G248" s="30"/>
      <c r="H248" s="30"/>
      <c r="I248" s="99">
        <v>55.5</v>
      </c>
      <c r="J248" s="99">
        <v>55.5</v>
      </c>
      <c r="K248" s="99">
        <v>55.5</v>
      </c>
    </row>
    <row r="249" spans="1:11" ht="15" customHeight="1" x14ac:dyDescent="0.15">
      <c r="A249" s="46"/>
      <c r="B249" s="13"/>
      <c r="C249" s="30" t="s">
        <v>277</v>
      </c>
      <c r="D249" s="69">
        <v>1984</v>
      </c>
      <c r="E249" s="30"/>
      <c r="F249" s="30"/>
      <c r="G249" s="30"/>
      <c r="H249" s="30"/>
      <c r="I249" s="99">
        <v>314</v>
      </c>
      <c r="J249" s="99">
        <v>314</v>
      </c>
      <c r="K249" s="99">
        <v>314</v>
      </c>
    </row>
    <row r="250" spans="1:11" ht="15" customHeight="1" x14ac:dyDescent="0.15">
      <c r="A250" s="46"/>
      <c r="B250" s="13" t="s">
        <v>4</v>
      </c>
      <c r="C250" s="30" t="s">
        <v>278</v>
      </c>
      <c r="D250" s="69">
        <v>1986</v>
      </c>
      <c r="E250" s="30"/>
      <c r="F250" s="30"/>
      <c r="G250" s="30"/>
      <c r="H250" s="30"/>
      <c r="I250" s="99">
        <v>41.3</v>
      </c>
      <c r="J250" s="99">
        <v>41.3</v>
      </c>
      <c r="K250" s="99">
        <v>41.3</v>
      </c>
    </row>
    <row r="251" spans="1:11" ht="15" customHeight="1" x14ac:dyDescent="0.15">
      <c r="A251" s="46"/>
      <c r="B251" s="13" t="s">
        <v>101</v>
      </c>
      <c r="C251" s="30" t="s">
        <v>279</v>
      </c>
      <c r="D251" s="69">
        <v>1986</v>
      </c>
      <c r="E251" s="30"/>
      <c r="F251" s="30"/>
      <c r="G251" s="30"/>
      <c r="H251" s="30"/>
      <c r="I251" s="99">
        <v>71.5</v>
      </c>
      <c r="J251" s="99">
        <v>71.5</v>
      </c>
      <c r="K251" s="99">
        <v>71.5</v>
      </c>
    </row>
    <row r="252" spans="1:11" ht="15" customHeight="1" x14ac:dyDescent="0.15">
      <c r="A252" s="46"/>
      <c r="B252" s="13"/>
      <c r="C252" s="30" t="s">
        <v>279</v>
      </c>
      <c r="D252" s="69">
        <v>1986</v>
      </c>
      <c r="E252" s="30"/>
      <c r="F252" s="30"/>
      <c r="G252" s="30"/>
      <c r="H252" s="30"/>
      <c r="I252" s="99">
        <v>47</v>
      </c>
      <c r="J252" s="99">
        <v>47</v>
      </c>
      <c r="K252" s="99">
        <v>47</v>
      </c>
    </row>
    <row r="253" spans="1:11" ht="15" customHeight="1" x14ac:dyDescent="0.15">
      <c r="A253" s="46"/>
      <c r="B253" s="13" t="s">
        <v>7</v>
      </c>
      <c r="C253" s="30" t="s">
        <v>280</v>
      </c>
      <c r="D253" s="69">
        <v>1987</v>
      </c>
      <c r="E253" s="30"/>
      <c r="F253" s="30"/>
      <c r="G253" s="30"/>
      <c r="H253" s="30"/>
      <c r="I253" s="99">
        <v>174</v>
      </c>
      <c r="J253" s="99">
        <v>174</v>
      </c>
      <c r="K253" s="99">
        <v>173.8</v>
      </c>
    </row>
    <row r="254" spans="1:11" ht="15" customHeight="1" x14ac:dyDescent="0.15">
      <c r="A254" s="46"/>
      <c r="B254" s="13" t="s">
        <v>13</v>
      </c>
      <c r="C254" s="30" t="s">
        <v>281</v>
      </c>
      <c r="D254" s="69">
        <v>1987</v>
      </c>
      <c r="E254" s="30"/>
      <c r="F254" s="30"/>
      <c r="G254" s="30"/>
      <c r="H254" s="30"/>
      <c r="I254" s="99">
        <v>108.5</v>
      </c>
      <c r="J254" s="99">
        <v>108.5</v>
      </c>
      <c r="K254" s="99">
        <v>121.5</v>
      </c>
    </row>
    <row r="255" spans="1:11" ht="15" customHeight="1" x14ac:dyDescent="0.15">
      <c r="A255" s="46"/>
      <c r="B255" s="13" t="s">
        <v>13</v>
      </c>
      <c r="C255" s="30" t="s">
        <v>282</v>
      </c>
      <c r="D255" s="69">
        <v>1989</v>
      </c>
      <c r="E255" s="30"/>
      <c r="F255" s="30"/>
      <c r="G255" s="30"/>
      <c r="H255" s="30"/>
      <c r="I255" s="99">
        <v>86.5</v>
      </c>
      <c r="J255" s="99">
        <v>86.5</v>
      </c>
      <c r="K255" s="99">
        <v>86.5</v>
      </c>
    </row>
    <row r="256" spans="1:11" ht="15" customHeight="1" x14ac:dyDescent="0.15">
      <c r="A256" s="46"/>
      <c r="B256" s="13" t="s">
        <v>71</v>
      </c>
      <c r="C256" s="30" t="s">
        <v>283</v>
      </c>
      <c r="D256" s="69">
        <v>1989</v>
      </c>
      <c r="E256" s="30"/>
      <c r="F256" s="30"/>
      <c r="G256" s="30"/>
      <c r="H256" s="30"/>
      <c r="I256" s="99">
        <v>303.5</v>
      </c>
      <c r="J256" s="99">
        <v>301.2</v>
      </c>
      <c r="K256" s="99">
        <v>301.2</v>
      </c>
    </row>
    <row r="257" spans="1:11" ht="15" customHeight="1" x14ac:dyDescent="0.15">
      <c r="A257" s="46"/>
      <c r="B257" s="13" t="s">
        <v>3</v>
      </c>
      <c r="C257" s="30" t="s">
        <v>284</v>
      </c>
      <c r="D257" s="69">
        <v>1991</v>
      </c>
      <c r="E257" s="30"/>
      <c r="F257" s="30"/>
      <c r="G257" s="30"/>
      <c r="H257" s="30"/>
      <c r="I257" s="99">
        <v>116.5</v>
      </c>
      <c r="J257" s="99">
        <v>118.4</v>
      </c>
      <c r="K257" s="99">
        <v>118.4</v>
      </c>
    </row>
    <row r="258" spans="1:11" ht="15" customHeight="1" x14ac:dyDescent="0.15">
      <c r="A258" s="46"/>
      <c r="B258" s="13" t="s">
        <v>107</v>
      </c>
      <c r="C258" s="30" t="s">
        <v>285</v>
      </c>
      <c r="D258" s="69">
        <v>1992</v>
      </c>
      <c r="E258" s="30"/>
      <c r="F258" s="30"/>
      <c r="G258" s="30"/>
      <c r="H258" s="30"/>
      <c r="I258" s="99">
        <v>299.7</v>
      </c>
      <c r="J258" s="99">
        <v>299.7</v>
      </c>
      <c r="K258" s="99">
        <v>299.7</v>
      </c>
    </row>
    <row r="259" spans="1:11" ht="15" customHeight="1" x14ac:dyDescent="0.15">
      <c r="A259" s="46"/>
      <c r="B259" s="13" t="s">
        <v>13</v>
      </c>
      <c r="C259" s="30" t="s">
        <v>264</v>
      </c>
      <c r="D259" s="68">
        <v>1997</v>
      </c>
      <c r="E259" s="30"/>
      <c r="F259" s="30"/>
      <c r="G259" s="30"/>
      <c r="H259" s="30"/>
      <c r="I259" s="99">
        <v>353</v>
      </c>
      <c r="J259" s="99">
        <v>353</v>
      </c>
      <c r="K259" s="99">
        <v>353</v>
      </c>
    </row>
    <row r="260" spans="1:11" ht="15" customHeight="1" x14ac:dyDescent="0.15">
      <c r="A260" s="46" t="s">
        <v>265</v>
      </c>
      <c r="B260" s="13"/>
      <c r="C260" s="20"/>
      <c r="D260" s="67"/>
      <c r="E260" s="21">
        <v>2</v>
      </c>
      <c r="F260" s="21">
        <v>2</v>
      </c>
      <c r="G260" s="21">
        <v>2</v>
      </c>
      <c r="H260" s="21"/>
      <c r="I260" s="101">
        <v>193.9</v>
      </c>
      <c r="J260" s="101">
        <v>193.9</v>
      </c>
      <c r="K260" s="101">
        <v>193.9</v>
      </c>
    </row>
    <row r="261" spans="1:11" ht="15" customHeight="1" x14ac:dyDescent="0.15">
      <c r="A261" s="44"/>
      <c r="B261" s="13" t="s">
        <v>71</v>
      </c>
      <c r="C261" s="20" t="s">
        <v>266</v>
      </c>
      <c r="D261" s="67">
        <v>1986</v>
      </c>
      <c r="E261" s="20"/>
      <c r="F261" s="20"/>
      <c r="G261" s="20"/>
      <c r="H261" s="20"/>
      <c r="I261" s="99">
        <v>111.9</v>
      </c>
      <c r="J261" s="99">
        <v>111.9</v>
      </c>
      <c r="K261" s="99">
        <v>111.9</v>
      </c>
    </row>
    <row r="262" spans="1:11" ht="15" customHeight="1" x14ac:dyDescent="0.15">
      <c r="A262" s="44"/>
      <c r="B262" s="13" t="s">
        <v>93</v>
      </c>
      <c r="C262" s="20" t="s">
        <v>144</v>
      </c>
      <c r="D262" s="67">
        <v>1989</v>
      </c>
      <c r="E262" s="21"/>
      <c r="F262" s="21"/>
      <c r="G262" s="21"/>
      <c r="H262" s="21"/>
      <c r="I262" s="99">
        <v>82</v>
      </c>
      <c r="J262" s="99">
        <v>82</v>
      </c>
      <c r="K262" s="99">
        <v>82</v>
      </c>
    </row>
    <row r="263" spans="1:11" ht="15" customHeight="1" x14ac:dyDescent="0.15">
      <c r="A263" s="46" t="s">
        <v>210</v>
      </c>
      <c r="B263" s="13"/>
      <c r="C263" s="20"/>
      <c r="D263" s="67"/>
      <c r="E263" s="21">
        <v>4</v>
      </c>
      <c r="F263" s="21">
        <v>4</v>
      </c>
      <c r="G263" s="21">
        <v>5</v>
      </c>
      <c r="H263" s="21"/>
      <c r="I263" s="101">
        <v>278.94</v>
      </c>
      <c r="J263" s="101">
        <v>278.94</v>
      </c>
      <c r="K263" s="101">
        <f>SUM(K264:K268)</f>
        <v>452.03999999999996</v>
      </c>
    </row>
    <row r="264" spans="1:11" ht="15" customHeight="1" x14ac:dyDescent="0.15">
      <c r="A264" s="46"/>
      <c r="B264" s="13" t="s">
        <v>156</v>
      </c>
      <c r="C264" s="20" t="s">
        <v>211</v>
      </c>
      <c r="D264" s="67">
        <v>1985</v>
      </c>
      <c r="E264" s="20"/>
      <c r="F264" s="20"/>
      <c r="G264" s="20"/>
      <c r="H264" s="20"/>
      <c r="I264" s="99">
        <v>48.14</v>
      </c>
      <c r="J264" s="99">
        <v>48.14</v>
      </c>
      <c r="K264" s="99">
        <v>48.14</v>
      </c>
    </row>
    <row r="265" spans="1:11" ht="15" customHeight="1" x14ac:dyDescent="0.15">
      <c r="A265" s="44"/>
      <c r="B265" s="13" t="s">
        <v>63</v>
      </c>
      <c r="C265" s="20" t="s">
        <v>176</v>
      </c>
      <c r="D265" s="67">
        <v>1985</v>
      </c>
      <c r="E265" s="20"/>
      <c r="F265" s="20"/>
      <c r="G265" s="20"/>
      <c r="H265" s="20"/>
      <c r="I265" s="99">
        <v>169.2</v>
      </c>
      <c r="J265" s="99">
        <v>169.2</v>
      </c>
      <c r="K265" s="99">
        <v>169.2</v>
      </c>
    </row>
    <row r="266" spans="1:11" ht="15" customHeight="1" x14ac:dyDescent="0.15">
      <c r="A266" s="44"/>
      <c r="B266" s="13" t="s">
        <v>104</v>
      </c>
      <c r="C266" s="20" t="s">
        <v>212</v>
      </c>
      <c r="D266" s="67">
        <v>1985</v>
      </c>
      <c r="E266" s="21"/>
      <c r="F266" s="21"/>
      <c r="G266" s="21"/>
      <c r="H266" s="21"/>
      <c r="I266" s="99">
        <v>3.1</v>
      </c>
      <c r="J266" s="99">
        <v>3.1</v>
      </c>
      <c r="K266" s="99">
        <v>3.1</v>
      </c>
    </row>
    <row r="267" spans="1:11" ht="15" customHeight="1" x14ac:dyDescent="0.15">
      <c r="A267" s="44"/>
      <c r="B267" s="13"/>
      <c r="C267" s="20" t="s">
        <v>213</v>
      </c>
      <c r="D267" s="67">
        <v>1985</v>
      </c>
      <c r="E267" s="21"/>
      <c r="F267" s="21"/>
      <c r="G267" s="21"/>
      <c r="H267" s="21"/>
      <c r="I267" s="99">
        <v>58.5</v>
      </c>
      <c r="J267" s="99">
        <v>58.5</v>
      </c>
      <c r="K267" s="99">
        <v>58.5</v>
      </c>
    </row>
    <row r="268" spans="1:11" ht="15" customHeight="1" x14ac:dyDescent="0.15">
      <c r="A268" s="44"/>
      <c r="B268" s="13" t="s">
        <v>11</v>
      </c>
      <c r="C268" s="20" t="s">
        <v>340</v>
      </c>
      <c r="D268" s="67">
        <v>2014</v>
      </c>
      <c r="E268" s="21"/>
      <c r="F268" s="21"/>
      <c r="G268" s="21"/>
      <c r="H268" s="21"/>
      <c r="I268" s="99"/>
      <c r="J268" s="99"/>
      <c r="K268" s="99">
        <v>173.1</v>
      </c>
    </row>
    <row r="269" spans="1:11" ht="15" customHeight="1" x14ac:dyDescent="0.15">
      <c r="A269" s="46" t="s">
        <v>330</v>
      </c>
      <c r="B269" s="13"/>
      <c r="C269" s="3"/>
      <c r="D269" s="23"/>
      <c r="E269" s="16">
        <v>2</v>
      </c>
      <c r="F269" s="16">
        <v>2</v>
      </c>
      <c r="G269" s="16">
        <v>2</v>
      </c>
      <c r="H269" s="16"/>
      <c r="I269" s="101">
        <v>10.75</v>
      </c>
      <c r="J269" s="101">
        <v>10.75</v>
      </c>
      <c r="K269" s="101">
        <v>10.75</v>
      </c>
    </row>
    <row r="270" spans="1:11" ht="15" customHeight="1" x14ac:dyDescent="0.15">
      <c r="A270" s="44"/>
      <c r="B270" s="13" t="s">
        <v>156</v>
      </c>
      <c r="C270" s="20" t="s">
        <v>214</v>
      </c>
      <c r="D270" s="67">
        <v>1986</v>
      </c>
      <c r="E270" s="21"/>
      <c r="F270" s="21"/>
      <c r="G270" s="21"/>
      <c r="H270" s="21"/>
      <c r="I270" s="99">
        <v>2</v>
      </c>
      <c r="J270" s="99">
        <v>2</v>
      </c>
      <c r="K270" s="99">
        <v>2</v>
      </c>
    </row>
    <row r="271" spans="1:11" ht="15" customHeight="1" x14ac:dyDescent="0.15">
      <c r="A271" s="106"/>
      <c r="B271" s="107"/>
      <c r="C271" s="20" t="s">
        <v>211</v>
      </c>
      <c r="D271" s="67">
        <v>2008</v>
      </c>
      <c r="E271" s="21"/>
      <c r="F271" s="21"/>
      <c r="G271" s="21"/>
      <c r="H271" s="21"/>
      <c r="I271" s="100">
        <v>8.75</v>
      </c>
      <c r="J271" s="100">
        <v>8.75</v>
      </c>
      <c r="K271" s="100">
        <v>8.75</v>
      </c>
    </row>
    <row r="272" spans="1:11" ht="15" customHeight="1" x14ac:dyDescent="0.15">
      <c r="A272" s="108" t="s">
        <v>355</v>
      </c>
      <c r="B272" s="109"/>
      <c r="C272" s="20"/>
      <c r="D272" s="67"/>
      <c r="E272" s="21"/>
      <c r="F272" s="21"/>
      <c r="G272" s="21"/>
      <c r="H272" s="21"/>
      <c r="I272" s="100"/>
      <c r="J272" s="100"/>
      <c r="K272" s="110"/>
    </row>
    <row r="273" spans="1:11" ht="15" customHeight="1" thickBot="1" x14ac:dyDescent="0.2">
      <c r="A273" s="111" t="s">
        <v>356</v>
      </c>
      <c r="B273" s="112"/>
      <c r="C273" s="27"/>
      <c r="D273" s="113"/>
      <c r="E273" s="31"/>
      <c r="F273" s="31"/>
      <c r="G273" s="31"/>
      <c r="H273" s="31"/>
      <c r="I273" s="95"/>
      <c r="J273" s="95"/>
      <c r="K273" s="95"/>
    </row>
    <row r="274" spans="1:11" ht="22.5" customHeight="1" thickBot="1" x14ac:dyDescent="0.2">
      <c r="A274" s="33"/>
      <c r="B274" s="116" t="s">
        <v>331</v>
      </c>
      <c r="C274" s="118" t="s">
        <v>332</v>
      </c>
      <c r="D274" s="120" t="s">
        <v>353</v>
      </c>
      <c r="E274" s="122" t="s">
        <v>338</v>
      </c>
      <c r="F274" s="122"/>
      <c r="G274" s="122"/>
      <c r="H274" s="77"/>
      <c r="I274" s="123" t="s">
        <v>354</v>
      </c>
      <c r="J274" s="123"/>
      <c r="K274" s="123"/>
    </row>
    <row r="275" spans="1:11" ht="15" customHeight="1" thickBot="1" x14ac:dyDescent="0.2">
      <c r="A275" s="34"/>
      <c r="B275" s="117"/>
      <c r="C275" s="119"/>
      <c r="D275" s="121"/>
      <c r="E275" s="76">
        <v>2012</v>
      </c>
      <c r="F275" s="76">
        <v>2013</v>
      </c>
      <c r="G275" s="76">
        <v>2014</v>
      </c>
      <c r="H275" s="87"/>
      <c r="I275" s="76">
        <v>2012</v>
      </c>
      <c r="J275" s="76">
        <v>2013</v>
      </c>
      <c r="K275" s="76">
        <v>2014</v>
      </c>
    </row>
    <row r="276" spans="1:11" ht="15" customHeight="1" x14ac:dyDescent="0.15">
      <c r="A276" s="46" t="s">
        <v>23</v>
      </c>
      <c r="B276" s="13"/>
      <c r="C276" s="20"/>
      <c r="D276" s="67"/>
      <c r="E276" s="21">
        <v>12</v>
      </c>
      <c r="F276" s="21">
        <v>11</v>
      </c>
      <c r="G276" s="21">
        <v>11</v>
      </c>
      <c r="H276" s="19"/>
      <c r="I276" s="101">
        <v>1374.5</v>
      </c>
      <c r="J276" s="101">
        <f>SUM(J277:J288)</f>
        <v>1307.5</v>
      </c>
      <c r="K276" s="101">
        <f>SUM(K277:K288)</f>
        <v>1307.5</v>
      </c>
    </row>
    <row r="277" spans="1:11" ht="15" customHeight="1" x14ac:dyDescent="0.15">
      <c r="A277" s="44"/>
      <c r="B277" s="13" t="s">
        <v>195</v>
      </c>
      <c r="C277" s="20" t="s">
        <v>215</v>
      </c>
      <c r="D277" s="67">
        <v>1971</v>
      </c>
      <c r="E277" s="20"/>
      <c r="F277" s="20"/>
      <c r="G277" s="20"/>
      <c r="H277" s="20"/>
      <c r="I277" s="99">
        <v>63.7</v>
      </c>
      <c r="J277" s="99">
        <v>63.7</v>
      </c>
      <c r="K277" s="99">
        <v>63.7</v>
      </c>
    </row>
    <row r="278" spans="1:11" ht="15" customHeight="1" x14ac:dyDescent="0.15">
      <c r="A278" s="44"/>
      <c r="B278" s="13" t="s">
        <v>185</v>
      </c>
      <c r="C278" s="20" t="s">
        <v>216</v>
      </c>
      <c r="D278" s="67">
        <v>1971</v>
      </c>
      <c r="E278" s="20"/>
      <c r="F278" s="20"/>
      <c r="G278" s="20"/>
      <c r="H278" s="20"/>
      <c r="I278" s="99">
        <v>83</v>
      </c>
      <c r="J278" s="99">
        <v>83</v>
      </c>
      <c r="K278" s="99">
        <v>83</v>
      </c>
    </row>
    <row r="279" spans="1:11" ht="15" customHeight="1" x14ac:dyDescent="0.15">
      <c r="A279" s="44"/>
      <c r="B279" s="13"/>
      <c r="C279" s="20" t="s">
        <v>217</v>
      </c>
      <c r="D279" s="67">
        <v>1971</v>
      </c>
      <c r="E279" s="20"/>
      <c r="F279" s="20"/>
      <c r="G279" s="20"/>
      <c r="H279" s="20"/>
      <c r="I279" s="99">
        <v>103.4</v>
      </c>
      <c r="J279" s="99">
        <v>103.4</v>
      </c>
      <c r="K279" s="99">
        <v>103.4</v>
      </c>
    </row>
    <row r="280" spans="1:11" ht="15" customHeight="1" x14ac:dyDescent="0.15">
      <c r="A280" s="44"/>
      <c r="B280" s="13"/>
      <c r="C280" s="20" t="s">
        <v>217</v>
      </c>
      <c r="D280" s="67">
        <v>1971</v>
      </c>
      <c r="E280" s="20"/>
      <c r="F280" s="20"/>
      <c r="G280" s="20"/>
      <c r="H280" s="20"/>
      <c r="I280" s="99">
        <v>103.3</v>
      </c>
      <c r="J280" s="99">
        <v>103.3</v>
      </c>
      <c r="K280" s="99">
        <v>103.3</v>
      </c>
    </row>
    <row r="281" spans="1:11" ht="15" customHeight="1" x14ac:dyDescent="0.15">
      <c r="A281" s="44"/>
      <c r="B281" s="13" t="s">
        <v>203</v>
      </c>
      <c r="C281" s="20" t="s">
        <v>218</v>
      </c>
      <c r="D281" s="67">
        <v>1972</v>
      </c>
      <c r="E281" s="20"/>
      <c r="F281" s="20"/>
      <c r="G281" s="20"/>
      <c r="H281" s="20"/>
      <c r="I281" s="99">
        <v>81</v>
      </c>
      <c r="J281" s="99">
        <v>81</v>
      </c>
      <c r="K281" s="99">
        <v>81</v>
      </c>
    </row>
    <row r="282" spans="1:11" ht="15" customHeight="1" x14ac:dyDescent="0.15">
      <c r="A282" s="44"/>
      <c r="B282" s="13" t="s">
        <v>203</v>
      </c>
      <c r="C282" s="20" t="s">
        <v>219</v>
      </c>
      <c r="D282" s="66">
        <v>1975</v>
      </c>
      <c r="E282" s="20"/>
      <c r="F282" s="20"/>
      <c r="G282" s="20"/>
      <c r="H282" s="20"/>
      <c r="I282" s="99">
        <v>135</v>
      </c>
      <c r="J282" s="99">
        <v>135</v>
      </c>
      <c r="K282" s="99">
        <v>135</v>
      </c>
    </row>
    <row r="283" spans="1:11" ht="15" customHeight="1" x14ac:dyDescent="0.15">
      <c r="A283" s="44"/>
      <c r="B283" s="13" t="s">
        <v>185</v>
      </c>
      <c r="C283" s="20" t="s">
        <v>220</v>
      </c>
      <c r="D283" s="67">
        <v>1980</v>
      </c>
      <c r="E283" s="20"/>
      <c r="F283" s="20"/>
      <c r="G283" s="20"/>
      <c r="H283" s="20"/>
      <c r="I283" s="99">
        <v>94.8</v>
      </c>
      <c r="J283" s="99">
        <v>94.8</v>
      </c>
      <c r="K283" s="99">
        <v>94.8</v>
      </c>
    </row>
    <row r="284" spans="1:11" ht="15" customHeight="1" x14ac:dyDescent="0.15">
      <c r="A284" s="44"/>
      <c r="B284" s="13" t="s">
        <v>203</v>
      </c>
      <c r="C284" s="20" t="s">
        <v>221</v>
      </c>
      <c r="D284" s="67">
        <v>1984</v>
      </c>
      <c r="E284" s="20"/>
      <c r="F284" s="20"/>
      <c r="G284" s="20"/>
      <c r="H284" s="20"/>
      <c r="I284" s="99">
        <v>204.5</v>
      </c>
      <c r="J284" s="99">
        <v>204.5</v>
      </c>
      <c r="K284" s="99">
        <v>204.5</v>
      </c>
    </row>
    <row r="285" spans="1:11" ht="15" customHeight="1" x14ac:dyDescent="0.15">
      <c r="A285" s="44"/>
      <c r="B285" s="13"/>
      <c r="C285" s="20" t="s">
        <v>222</v>
      </c>
      <c r="D285" s="67">
        <v>1984</v>
      </c>
      <c r="E285" s="20"/>
      <c r="F285" s="20"/>
      <c r="G285" s="20"/>
      <c r="H285" s="20"/>
      <c r="I285" s="99">
        <v>161.4</v>
      </c>
      <c r="J285" s="99">
        <v>161.4</v>
      </c>
      <c r="K285" s="99">
        <v>161.4</v>
      </c>
    </row>
    <row r="286" spans="1:11" ht="15" customHeight="1" x14ac:dyDescent="0.15">
      <c r="A286" s="44"/>
      <c r="B286" s="13" t="s">
        <v>195</v>
      </c>
      <c r="C286" s="20" t="s">
        <v>223</v>
      </c>
      <c r="D286" s="67">
        <v>1984</v>
      </c>
      <c r="E286" s="20"/>
      <c r="F286" s="20"/>
      <c r="G286" s="20"/>
      <c r="H286" s="20"/>
      <c r="I286" s="99">
        <v>189.5</v>
      </c>
      <c r="J286" s="99">
        <v>168.5</v>
      </c>
      <c r="K286" s="99">
        <v>168.5</v>
      </c>
    </row>
    <row r="287" spans="1:11" ht="15" customHeight="1" x14ac:dyDescent="0.15">
      <c r="A287" s="44"/>
      <c r="B287" s="13"/>
      <c r="C287" s="20" t="s">
        <v>224</v>
      </c>
      <c r="D287" s="67">
        <v>1984</v>
      </c>
      <c r="E287" s="20"/>
      <c r="F287" s="20" t="s">
        <v>336</v>
      </c>
      <c r="G287" s="20"/>
      <c r="H287" s="20"/>
      <c r="I287" s="99">
        <v>46</v>
      </c>
      <c r="J287" s="115">
        <v>0</v>
      </c>
      <c r="K287" s="115">
        <v>0</v>
      </c>
    </row>
    <row r="288" spans="1:11" ht="15" customHeight="1" x14ac:dyDescent="0.15">
      <c r="A288" s="44"/>
      <c r="B288" s="13" t="s">
        <v>185</v>
      </c>
      <c r="C288" s="20" t="s">
        <v>225</v>
      </c>
      <c r="D288" s="67">
        <v>1984</v>
      </c>
      <c r="E288" s="21"/>
      <c r="F288" s="21"/>
      <c r="G288" s="21"/>
      <c r="H288" s="21"/>
      <c r="I288" s="99">
        <v>108.9</v>
      </c>
      <c r="J288" s="99">
        <v>108.9</v>
      </c>
      <c r="K288" s="99">
        <v>108.9</v>
      </c>
    </row>
    <row r="289" spans="1:11" ht="15" customHeight="1" x14ac:dyDescent="0.15">
      <c r="A289" s="47" t="s">
        <v>18</v>
      </c>
      <c r="B289" s="13"/>
      <c r="C289" s="20"/>
      <c r="D289" s="67"/>
      <c r="E289" s="21">
        <v>11</v>
      </c>
      <c r="F289" s="21">
        <v>11</v>
      </c>
      <c r="G289" s="21">
        <v>11</v>
      </c>
      <c r="H289" s="21"/>
      <c r="I289" s="101">
        <v>1274.0999999999999</v>
      </c>
      <c r="J289" s="101">
        <v>1274.0999999999999</v>
      </c>
      <c r="K289" s="101">
        <f>SUM(K290:K300)</f>
        <v>1273.5000000000002</v>
      </c>
    </row>
    <row r="290" spans="1:11" ht="15" customHeight="1" x14ac:dyDescent="0.15">
      <c r="A290" s="44"/>
      <c r="B290" s="13" t="s">
        <v>66</v>
      </c>
      <c r="C290" s="20" t="s">
        <v>226</v>
      </c>
      <c r="D290" s="67">
        <v>1970</v>
      </c>
      <c r="E290" s="20"/>
      <c r="F290" s="20"/>
      <c r="G290" s="20"/>
      <c r="H290" s="20"/>
      <c r="I290" s="99">
        <v>53.3</v>
      </c>
      <c r="J290" s="99">
        <v>53.3</v>
      </c>
      <c r="K290" s="99">
        <v>53.3</v>
      </c>
    </row>
    <row r="291" spans="1:11" ht="15" customHeight="1" x14ac:dyDescent="0.15">
      <c r="A291" s="44"/>
      <c r="B291" s="13" t="s">
        <v>156</v>
      </c>
      <c r="C291" s="20" t="s">
        <v>227</v>
      </c>
      <c r="D291" s="67">
        <v>1972</v>
      </c>
      <c r="E291" s="20"/>
      <c r="F291" s="20"/>
      <c r="G291" s="20"/>
      <c r="H291" s="20"/>
      <c r="I291" s="99">
        <v>61.5</v>
      </c>
      <c r="J291" s="99">
        <v>61.5</v>
      </c>
      <c r="K291" s="99">
        <v>61.5</v>
      </c>
    </row>
    <row r="292" spans="1:11" ht="15" customHeight="1" x14ac:dyDescent="0.15">
      <c r="A292" s="44"/>
      <c r="B292" s="13"/>
      <c r="C292" s="20" t="s">
        <v>187</v>
      </c>
      <c r="D292" s="23">
        <v>1972</v>
      </c>
      <c r="E292" s="20"/>
      <c r="F292" s="20"/>
      <c r="G292" s="20"/>
      <c r="H292" s="20"/>
      <c r="I292" s="99">
        <v>66</v>
      </c>
      <c r="J292" s="99">
        <v>66</v>
      </c>
      <c r="K292" s="99">
        <v>66</v>
      </c>
    </row>
    <row r="293" spans="1:11" ht="15" customHeight="1" x14ac:dyDescent="0.15">
      <c r="A293" s="44"/>
      <c r="B293" s="13"/>
      <c r="C293" s="20" t="s">
        <v>187</v>
      </c>
      <c r="D293" s="23">
        <v>1972</v>
      </c>
      <c r="E293" s="3"/>
      <c r="F293" s="3"/>
      <c r="G293" s="3"/>
      <c r="H293" s="3"/>
      <c r="I293" s="99">
        <v>139.5</v>
      </c>
      <c r="J293" s="99">
        <v>139.5</v>
      </c>
      <c r="K293" s="99">
        <v>139.5</v>
      </c>
    </row>
    <row r="294" spans="1:11" ht="15" customHeight="1" x14ac:dyDescent="0.15">
      <c r="A294" s="44"/>
      <c r="B294" s="13" t="s">
        <v>63</v>
      </c>
      <c r="C294" s="20" t="s">
        <v>228</v>
      </c>
      <c r="D294" s="67">
        <v>1972</v>
      </c>
      <c r="E294" s="20"/>
      <c r="F294" s="20"/>
      <c r="G294" s="20"/>
      <c r="H294" s="20"/>
      <c r="I294" s="99">
        <v>116.5</v>
      </c>
      <c r="J294" s="99">
        <v>116.5</v>
      </c>
      <c r="K294" s="99">
        <v>116.5</v>
      </c>
    </row>
    <row r="295" spans="1:11" ht="15" customHeight="1" x14ac:dyDescent="0.15">
      <c r="A295" s="44"/>
      <c r="B295" s="13" t="s">
        <v>66</v>
      </c>
      <c r="C295" s="20" t="s">
        <v>229</v>
      </c>
      <c r="D295" s="67">
        <v>1972</v>
      </c>
      <c r="E295" s="20"/>
      <c r="F295" s="20"/>
      <c r="G295" s="20"/>
      <c r="H295" s="20"/>
      <c r="I295" s="99">
        <v>214.3</v>
      </c>
      <c r="J295" s="99">
        <v>214.3</v>
      </c>
      <c r="K295" s="99">
        <v>214.3</v>
      </c>
    </row>
    <row r="296" spans="1:11" ht="15" customHeight="1" x14ac:dyDescent="0.15">
      <c r="A296" s="44"/>
      <c r="B296" s="13" t="s">
        <v>9</v>
      </c>
      <c r="C296" s="20" t="s">
        <v>230</v>
      </c>
      <c r="D296" s="67">
        <v>1980</v>
      </c>
      <c r="E296" s="20"/>
      <c r="F296" s="20"/>
      <c r="G296" s="20"/>
      <c r="H296" s="20"/>
      <c r="I296" s="99">
        <v>114.2</v>
      </c>
      <c r="J296" s="99">
        <v>114.2</v>
      </c>
      <c r="K296" s="99">
        <v>114.2</v>
      </c>
    </row>
    <row r="297" spans="1:11" ht="15" customHeight="1" x14ac:dyDescent="0.15">
      <c r="A297" s="44"/>
      <c r="B297" s="13" t="s">
        <v>63</v>
      </c>
      <c r="C297" s="20" t="s">
        <v>231</v>
      </c>
      <c r="D297" s="67">
        <v>2000</v>
      </c>
      <c r="E297" s="20"/>
      <c r="F297" s="20"/>
      <c r="G297" s="20"/>
      <c r="H297" s="20"/>
      <c r="I297" s="99">
        <v>145</v>
      </c>
      <c r="J297" s="99">
        <v>145</v>
      </c>
      <c r="K297" s="99">
        <v>144.4</v>
      </c>
    </row>
    <row r="298" spans="1:11" ht="15" customHeight="1" x14ac:dyDescent="0.15">
      <c r="A298" s="44"/>
      <c r="B298" s="13" t="s">
        <v>63</v>
      </c>
      <c r="C298" s="20" t="s">
        <v>232</v>
      </c>
      <c r="D298" s="67">
        <v>2003</v>
      </c>
      <c r="E298" s="20"/>
      <c r="F298" s="20"/>
      <c r="G298" s="20"/>
      <c r="H298" s="20"/>
      <c r="I298" s="99">
        <v>210</v>
      </c>
      <c r="J298" s="99">
        <v>210</v>
      </c>
      <c r="K298" s="99">
        <v>210</v>
      </c>
    </row>
    <row r="299" spans="1:11" ht="15" customHeight="1" x14ac:dyDescent="0.15">
      <c r="A299" s="44"/>
      <c r="B299" s="13" t="s">
        <v>9</v>
      </c>
      <c r="C299" s="20" t="s">
        <v>233</v>
      </c>
      <c r="D299" s="67">
        <v>2011</v>
      </c>
      <c r="E299" s="21"/>
      <c r="F299" s="21"/>
      <c r="G299" s="21"/>
      <c r="H299" s="21"/>
      <c r="I299" s="99">
        <v>64.900000000000006</v>
      </c>
      <c r="J299" s="99">
        <v>64.900000000000006</v>
      </c>
      <c r="K299" s="99">
        <v>64.900000000000006</v>
      </c>
    </row>
    <row r="300" spans="1:11" ht="15" customHeight="1" x14ac:dyDescent="0.15">
      <c r="A300" s="46"/>
      <c r="B300" s="13"/>
      <c r="C300" s="3" t="s">
        <v>233</v>
      </c>
      <c r="D300" s="23">
        <v>2011</v>
      </c>
      <c r="E300" s="16"/>
      <c r="F300" s="16"/>
      <c r="G300" s="16"/>
      <c r="H300" s="16"/>
      <c r="I300" s="99">
        <v>88.9</v>
      </c>
      <c r="J300" s="99">
        <v>88.9</v>
      </c>
      <c r="K300" s="99">
        <v>88.9</v>
      </c>
    </row>
    <row r="301" spans="1:11" ht="15" customHeight="1" x14ac:dyDescent="0.15">
      <c r="A301" s="46" t="s">
        <v>289</v>
      </c>
      <c r="B301" s="13"/>
      <c r="C301" s="20"/>
      <c r="D301" s="23"/>
      <c r="E301" s="21">
        <v>12</v>
      </c>
      <c r="F301" s="21">
        <v>11</v>
      </c>
      <c r="G301" s="21">
        <v>11</v>
      </c>
      <c r="H301" s="21"/>
      <c r="I301" s="101">
        <v>2056.3000000000002</v>
      </c>
      <c r="J301" s="101">
        <f>SUM(J302:J313)</f>
        <v>1948.1</v>
      </c>
      <c r="K301" s="101">
        <f>SUM(K302:K313)</f>
        <v>1948.1</v>
      </c>
    </row>
    <row r="302" spans="1:11" ht="15" customHeight="1" x14ac:dyDescent="0.15">
      <c r="A302" s="46"/>
      <c r="B302" s="13" t="s">
        <v>195</v>
      </c>
      <c r="C302" s="20" t="s">
        <v>198</v>
      </c>
      <c r="D302" s="23">
        <v>1972</v>
      </c>
      <c r="E302" s="20"/>
      <c r="F302" s="20"/>
      <c r="G302" s="20"/>
      <c r="H302" s="20"/>
      <c r="I302" s="99">
        <v>105</v>
      </c>
      <c r="J302" s="99">
        <v>105</v>
      </c>
      <c r="K302" s="99">
        <v>105</v>
      </c>
    </row>
    <row r="303" spans="1:11" ht="15" customHeight="1" x14ac:dyDescent="0.15">
      <c r="A303" s="46"/>
      <c r="B303" s="13" t="s">
        <v>185</v>
      </c>
      <c r="C303" s="20" t="s">
        <v>186</v>
      </c>
      <c r="D303" s="67">
        <v>1974</v>
      </c>
      <c r="E303" s="20"/>
      <c r="F303" s="20"/>
      <c r="G303" s="20"/>
      <c r="H303" s="20"/>
      <c r="I303" s="99">
        <v>151.5</v>
      </c>
      <c r="J303" s="99">
        <v>146.30000000000001</v>
      </c>
      <c r="K303" s="99">
        <v>146.30000000000001</v>
      </c>
    </row>
    <row r="304" spans="1:11" ht="15" customHeight="1" x14ac:dyDescent="0.15">
      <c r="A304" s="46"/>
      <c r="B304" s="13"/>
      <c r="C304" s="20" t="s">
        <v>220</v>
      </c>
      <c r="D304" s="67">
        <v>1974</v>
      </c>
      <c r="E304" s="20"/>
      <c r="F304" s="20"/>
      <c r="G304" s="20"/>
      <c r="H304" s="20"/>
      <c r="I304" s="99">
        <v>109.8</v>
      </c>
      <c r="J304" s="99">
        <v>109.8</v>
      </c>
      <c r="K304" s="99">
        <v>109.8</v>
      </c>
    </row>
    <row r="305" spans="1:11" ht="15" customHeight="1" x14ac:dyDescent="0.15">
      <c r="A305" s="46"/>
      <c r="B305" s="13"/>
      <c r="C305" s="20" t="s">
        <v>290</v>
      </c>
      <c r="D305" s="23">
        <v>1974</v>
      </c>
      <c r="E305" s="20"/>
      <c r="F305" s="20"/>
      <c r="G305" s="20"/>
      <c r="H305" s="20"/>
      <c r="I305" s="99">
        <v>182.5</v>
      </c>
      <c r="J305" s="99">
        <v>182.5</v>
      </c>
      <c r="K305" s="99">
        <v>182.5</v>
      </c>
    </row>
    <row r="306" spans="1:11" ht="15" customHeight="1" x14ac:dyDescent="0.15">
      <c r="A306" s="46"/>
      <c r="B306" s="13" t="s">
        <v>195</v>
      </c>
      <c r="C306" s="20" t="s">
        <v>291</v>
      </c>
      <c r="D306" s="67">
        <v>1980</v>
      </c>
      <c r="E306" s="20"/>
      <c r="F306" s="20" t="s">
        <v>336</v>
      </c>
      <c r="G306" s="20"/>
      <c r="H306" s="20"/>
      <c r="I306" s="99">
        <v>102</v>
      </c>
      <c r="J306" s="115">
        <v>0</v>
      </c>
      <c r="K306" s="115">
        <v>0</v>
      </c>
    </row>
    <row r="307" spans="1:11" ht="15" customHeight="1" x14ac:dyDescent="0.15">
      <c r="A307" s="46"/>
      <c r="B307" s="13"/>
      <c r="C307" s="20" t="s">
        <v>292</v>
      </c>
      <c r="D307" s="67">
        <v>1980</v>
      </c>
      <c r="E307" s="20"/>
      <c r="F307" s="20"/>
      <c r="G307" s="20"/>
      <c r="H307" s="20"/>
      <c r="I307" s="99">
        <v>182.5</v>
      </c>
      <c r="J307" s="99">
        <v>182.5</v>
      </c>
      <c r="K307" s="99">
        <v>182.5</v>
      </c>
    </row>
    <row r="308" spans="1:11" ht="15" customHeight="1" x14ac:dyDescent="0.15">
      <c r="A308" s="46"/>
      <c r="B308" s="13"/>
      <c r="C308" s="20" t="s">
        <v>292</v>
      </c>
      <c r="D308" s="23">
        <v>1980</v>
      </c>
      <c r="E308" s="20"/>
      <c r="F308" s="20"/>
      <c r="G308" s="20"/>
      <c r="H308" s="20"/>
      <c r="I308" s="99">
        <v>170.5</v>
      </c>
      <c r="J308" s="99">
        <v>170.5</v>
      </c>
      <c r="K308" s="99">
        <v>170.5</v>
      </c>
    </row>
    <row r="309" spans="1:11" ht="15" customHeight="1" x14ac:dyDescent="0.15">
      <c r="A309" s="46"/>
      <c r="B309" s="13" t="s">
        <v>203</v>
      </c>
      <c r="C309" s="20" t="s">
        <v>293</v>
      </c>
      <c r="D309" s="67">
        <v>1981</v>
      </c>
      <c r="E309" s="20"/>
      <c r="F309" s="20"/>
      <c r="G309" s="20"/>
      <c r="H309" s="20"/>
      <c r="I309" s="99">
        <v>102</v>
      </c>
      <c r="J309" s="99">
        <v>102</v>
      </c>
      <c r="K309" s="99">
        <v>102</v>
      </c>
    </row>
    <row r="310" spans="1:11" ht="15" customHeight="1" x14ac:dyDescent="0.15">
      <c r="A310" s="46"/>
      <c r="B310" s="13"/>
      <c r="C310" s="20" t="s">
        <v>219</v>
      </c>
      <c r="D310" s="67">
        <v>1981</v>
      </c>
      <c r="E310" s="20"/>
      <c r="F310" s="20"/>
      <c r="G310" s="20"/>
      <c r="H310" s="20"/>
      <c r="I310" s="99">
        <v>151.5</v>
      </c>
      <c r="J310" s="99">
        <v>150.5</v>
      </c>
      <c r="K310" s="99">
        <v>150.5</v>
      </c>
    </row>
    <row r="311" spans="1:11" ht="15" customHeight="1" x14ac:dyDescent="0.15">
      <c r="A311" s="46"/>
      <c r="B311" s="13"/>
      <c r="C311" s="20" t="s">
        <v>219</v>
      </c>
      <c r="D311" s="23">
        <v>1981</v>
      </c>
      <c r="E311" s="20"/>
      <c r="F311" s="20"/>
      <c r="G311" s="20"/>
      <c r="H311" s="20"/>
      <c r="I311" s="99">
        <v>392.5</v>
      </c>
      <c r="J311" s="99">
        <v>392.5</v>
      </c>
      <c r="K311" s="99">
        <v>392.5</v>
      </c>
    </row>
    <row r="312" spans="1:11" ht="15" customHeight="1" x14ac:dyDescent="0.15">
      <c r="A312" s="46"/>
      <c r="B312" s="13" t="s">
        <v>203</v>
      </c>
      <c r="C312" s="20" t="s">
        <v>294</v>
      </c>
      <c r="D312" s="23">
        <v>1984</v>
      </c>
      <c r="E312" s="20"/>
      <c r="F312" s="20"/>
      <c r="G312" s="20"/>
      <c r="H312" s="20"/>
      <c r="I312" s="99">
        <v>203.5</v>
      </c>
      <c r="J312" s="99">
        <v>203.5</v>
      </c>
      <c r="K312" s="99">
        <v>203.5</v>
      </c>
    </row>
    <row r="313" spans="1:11" ht="15" customHeight="1" x14ac:dyDescent="0.15">
      <c r="A313" s="46"/>
      <c r="B313" s="13" t="s">
        <v>203</v>
      </c>
      <c r="C313" s="20" t="s">
        <v>328</v>
      </c>
      <c r="D313" s="23">
        <v>1995</v>
      </c>
      <c r="E313" s="21"/>
      <c r="F313" s="21"/>
      <c r="G313" s="21"/>
      <c r="H313" s="21"/>
      <c r="I313" s="99">
        <v>203</v>
      </c>
      <c r="J313" s="99">
        <v>203</v>
      </c>
      <c r="K313" s="99">
        <v>203</v>
      </c>
    </row>
    <row r="314" spans="1:11" ht="15" customHeight="1" x14ac:dyDescent="0.15">
      <c r="A314" s="46" t="s">
        <v>19</v>
      </c>
      <c r="B314" s="13"/>
      <c r="C314" s="20"/>
      <c r="D314" s="23"/>
      <c r="E314" s="21">
        <v>2</v>
      </c>
      <c r="F314" s="21">
        <v>2</v>
      </c>
      <c r="G314" s="21">
        <v>2</v>
      </c>
      <c r="H314" s="21"/>
      <c r="I314" s="101">
        <v>301.89999999999998</v>
      </c>
      <c r="J314" s="101">
        <f>SUM(J315:J316)</f>
        <v>300.5</v>
      </c>
      <c r="K314" s="101">
        <f>SUM(K315:K316)</f>
        <v>300.5</v>
      </c>
    </row>
    <row r="315" spans="1:11" ht="15" customHeight="1" x14ac:dyDescent="0.15">
      <c r="A315" s="44"/>
      <c r="B315" s="13" t="s">
        <v>4</v>
      </c>
      <c r="C315" s="20" t="s">
        <v>234</v>
      </c>
      <c r="D315" s="23">
        <v>1981</v>
      </c>
      <c r="E315" s="20"/>
      <c r="F315" s="20"/>
      <c r="G315" s="20"/>
      <c r="H315" s="20"/>
      <c r="I315" s="99">
        <v>129</v>
      </c>
      <c r="J315" s="99">
        <v>127.6</v>
      </c>
      <c r="K315" s="99">
        <v>127.6</v>
      </c>
    </row>
    <row r="316" spans="1:11" ht="15" customHeight="1" x14ac:dyDescent="0.15">
      <c r="A316" s="44"/>
      <c r="B316" s="13" t="s">
        <v>13</v>
      </c>
      <c r="C316" s="20" t="s">
        <v>235</v>
      </c>
      <c r="D316" s="23">
        <v>1984</v>
      </c>
      <c r="E316" s="21"/>
      <c r="F316" s="21"/>
      <c r="G316" s="21"/>
      <c r="H316" s="21"/>
      <c r="I316" s="99">
        <v>172.9</v>
      </c>
      <c r="J316" s="99">
        <v>172.9</v>
      </c>
      <c r="K316" s="99">
        <v>172.9</v>
      </c>
    </row>
    <row r="317" spans="1:11" ht="15" customHeight="1" x14ac:dyDescent="0.15">
      <c r="A317" s="46" t="s">
        <v>20</v>
      </c>
      <c r="B317" s="13"/>
      <c r="C317" s="20"/>
      <c r="D317" s="67"/>
      <c r="E317" s="21">
        <v>1</v>
      </c>
      <c r="F317" s="21">
        <v>1</v>
      </c>
      <c r="G317" s="21">
        <v>1</v>
      </c>
      <c r="H317" s="21"/>
      <c r="I317" s="101">
        <v>213.3</v>
      </c>
      <c r="J317" s="101">
        <v>213.3</v>
      </c>
      <c r="K317" s="101">
        <v>213.3</v>
      </c>
    </row>
    <row r="318" spans="1:11" ht="15" customHeight="1" x14ac:dyDescent="0.15">
      <c r="A318" s="44"/>
      <c r="B318" s="13" t="s">
        <v>5</v>
      </c>
      <c r="C318" s="20" t="s">
        <v>236</v>
      </c>
      <c r="D318" s="67">
        <v>2008</v>
      </c>
      <c r="E318" s="21"/>
      <c r="F318" s="21"/>
      <c r="G318" s="21"/>
      <c r="H318" s="21"/>
      <c r="I318" s="99">
        <v>213.3</v>
      </c>
      <c r="J318" s="99">
        <v>213.3</v>
      </c>
      <c r="K318" s="99">
        <v>213.3</v>
      </c>
    </row>
    <row r="319" spans="1:11" ht="15" customHeight="1" x14ac:dyDescent="0.15">
      <c r="A319" s="46" t="s">
        <v>28</v>
      </c>
      <c r="B319" s="13"/>
      <c r="C319" s="20"/>
      <c r="D319" s="67"/>
      <c r="E319" s="21">
        <v>1</v>
      </c>
      <c r="F319" s="21">
        <v>1</v>
      </c>
      <c r="G319" s="21">
        <v>1</v>
      </c>
      <c r="H319" s="21"/>
      <c r="I319" s="101">
        <v>38</v>
      </c>
      <c r="J319" s="101">
        <v>38</v>
      </c>
      <c r="K319" s="101">
        <v>38</v>
      </c>
    </row>
    <row r="320" spans="1:11" ht="15" customHeight="1" x14ac:dyDescent="0.15">
      <c r="A320" s="44"/>
      <c r="B320" s="13" t="s">
        <v>13</v>
      </c>
      <c r="C320" s="20" t="s">
        <v>288</v>
      </c>
      <c r="D320" s="67">
        <v>1984</v>
      </c>
      <c r="E320" s="21"/>
      <c r="F320" s="21"/>
      <c r="G320" s="21"/>
      <c r="H320" s="21"/>
      <c r="I320" s="99">
        <v>38</v>
      </c>
      <c r="J320" s="99">
        <v>38</v>
      </c>
      <c r="K320" s="99">
        <v>38</v>
      </c>
    </row>
    <row r="321" spans="1:11" ht="15" customHeight="1" x14ac:dyDescent="0.15">
      <c r="A321" s="46" t="s">
        <v>21</v>
      </c>
      <c r="B321" s="13"/>
      <c r="C321" s="20"/>
      <c r="D321" s="67"/>
      <c r="E321" s="21">
        <v>2</v>
      </c>
      <c r="F321" s="21">
        <v>3</v>
      </c>
      <c r="G321" s="21">
        <v>3</v>
      </c>
      <c r="H321" s="21"/>
      <c r="I321" s="101">
        <v>233.8</v>
      </c>
      <c r="J321" s="101">
        <f>SUM(J322:J324)</f>
        <v>327.2</v>
      </c>
      <c r="K321" s="101">
        <f>SUM(K322:K324)</f>
        <v>327.2</v>
      </c>
    </row>
    <row r="322" spans="1:11" ht="15" customHeight="1" x14ac:dyDescent="0.15">
      <c r="A322" s="44"/>
      <c r="B322" s="13" t="s">
        <v>57</v>
      </c>
      <c r="C322" s="20" t="s">
        <v>237</v>
      </c>
      <c r="D322" s="67">
        <v>2006</v>
      </c>
      <c r="E322" s="20"/>
      <c r="F322" s="20"/>
      <c r="G322" s="20"/>
      <c r="H322" s="20"/>
      <c r="I322" s="99">
        <v>32.1</v>
      </c>
      <c r="J322" s="99">
        <v>32.1</v>
      </c>
      <c r="K322" s="99">
        <v>32.1</v>
      </c>
    </row>
    <row r="323" spans="1:11" ht="15" customHeight="1" x14ac:dyDescent="0.15">
      <c r="A323" s="44"/>
      <c r="B323" s="13" t="s">
        <v>57</v>
      </c>
      <c r="C323" s="20" t="s">
        <v>238</v>
      </c>
      <c r="D323" s="23">
        <v>2008</v>
      </c>
      <c r="E323" s="20"/>
      <c r="F323" s="20"/>
      <c r="G323" s="20"/>
      <c r="H323" s="20"/>
      <c r="I323" s="99">
        <v>195.6</v>
      </c>
      <c r="J323" s="99">
        <v>195.6</v>
      </c>
      <c r="K323" s="99">
        <v>195.6</v>
      </c>
    </row>
    <row r="324" spans="1:11" ht="15" customHeight="1" x14ac:dyDescent="0.15">
      <c r="A324" s="44"/>
      <c r="B324" s="13" t="s">
        <v>4</v>
      </c>
      <c r="C324" s="20" t="s">
        <v>333</v>
      </c>
      <c r="D324" s="23">
        <v>2013</v>
      </c>
      <c r="E324" s="21"/>
      <c r="F324" s="21"/>
      <c r="G324" s="21"/>
      <c r="H324" s="21"/>
      <c r="I324" s="99"/>
      <c r="J324" s="99">
        <v>99.5</v>
      </c>
      <c r="K324" s="99">
        <v>99.5</v>
      </c>
    </row>
    <row r="325" spans="1:11" ht="15" customHeight="1" x14ac:dyDescent="0.15">
      <c r="A325" s="46" t="s">
        <v>341</v>
      </c>
      <c r="B325" s="13"/>
      <c r="C325" s="20"/>
      <c r="D325" s="67"/>
      <c r="E325" s="21">
        <v>1</v>
      </c>
      <c r="F325" s="21">
        <v>1</v>
      </c>
      <c r="G325" s="21">
        <v>1</v>
      </c>
      <c r="H325" s="21"/>
      <c r="I325" s="101">
        <v>6.1</v>
      </c>
      <c r="J325" s="101">
        <v>6.1</v>
      </c>
      <c r="K325" s="101">
        <v>6.1</v>
      </c>
    </row>
    <row r="326" spans="1:11" ht="15" customHeight="1" x14ac:dyDescent="0.15">
      <c r="A326" s="44"/>
      <c r="B326" s="13" t="s">
        <v>57</v>
      </c>
      <c r="C326" s="20" t="s">
        <v>237</v>
      </c>
      <c r="D326" s="67">
        <v>2006</v>
      </c>
      <c r="E326" s="20"/>
      <c r="F326" s="20"/>
      <c r="G326" s="20"/>
      <c r="H326" s="20"/>
      <c r="I326" s="99">
        <v>6.1</v>
      </c>
      <c r="J326" s="99">
        <v>6.1</v>
      </c>
      <c r="K326" s="99">
        <v>6.1</v>
      </c>
    </row>
    <row r="327" spans="1:11" ht="15" customHeight="1" x14ac:dyDescent="0.15">
      <c r="A327" s="46" t="s">
        <v>239</v>
      </c>
      <c r="B327" s="13"/>
      <c r="C327" s="20"/>
      <c r="D327" s="67"/>
      <c r="E327" s="21">
        <v>1</v>
      </c>
      <c r="F327" s="21">
        <v>1</v>
      </c>
      <c r="G327" s="21">
        <v>1</v>
      </c>
      <c r="H327" s="21"/>
      <c r="I327" s="101">
        <v>358.5</v>
      </c>
      <c r="J327" s="101">
        <v>358.5</v>
      </c>
      <c r="K327" s="101">
        <v>358.5</v>
      </c>
    </row>
    <row r="328" spans="1:11" ht="15" customHeight="1" x14ac:dyDescent="0.15">
      <c r="A328" s="46"/>
      <c r="B328" s="13" t="s">
        <v>71</v>
      </c>
      <c r="C328" s="20" t="s">
        <v>240</v>
      </c>
      <c r="D328" s="67">
        <v>2007</v>
      </c>
      <c r="E328" s="21"/>
      <c r="F328" s="21"/>
      <c r="G328" s="21"/>
      <c r="H328" s="21"/>
      <c r="I328" s="99">
        <v>358.5</v>
      </c>
      <c r="J328" s="99">
        <v>358.5</v>
      </c>
      <c r="K328" s="99">
        <v>358.5</v>
      </c>
    </row>
    <row r="329" spans="1:11" ht="15" customHeight="1" x14ac:dyDescent="0.15">
      <c r="A329" s="46" t="s">
        <v>286</v>
      </c>
      <c r="B329" s="13"/>
      <c r="C329" s="20"/>
      <c r="D329" s="23"/>
      <c r="E329" s="21">
        <v>1</v>
      </c>
      <c r="F329" s="21">
        <v>1</v>
      </c>
      <c r="G329" s="21">
        <v>1</v>
      </c>
      <c r="H329" s="21"/>
      <c r="I329" s="101">
        <v>1.6</v>
      </c>
      <c r="J329" s="101">
        <v>1.6</v>
      </c>
      <c r="K329" s="101">
        <v>1.6</v>
      </c>
    </row>
    <row r="330" spans="1:11" ht="15" customHeight="1" x14ac:dyDescent="0.15">
      <c r="A330" s="46"/>
      <c r="B330" s="13" t="s">
        <v>11</v>
      </c>
      <c r="C330" s="20" t="s">
        <v>81</v>
      </c>
      <c r="D330" s="23">
        <v>1985</v>
      </c>
      <c r="E330" s="21"/>
      <c r="F330" s="21"/>
      <c r="G330" s="21"/>
      <c r="H330" s="21"/>
      <c r="I330" s="99">
        <v>1.6</v>
      </c>
      <c r="J330" s="99">
        <v>1.6</v>
      </c>
      <c r="K330" s="99">
        <v>1.6</v>
      </c>
    </row>
    <row r="331" spans="1:11" ht="15" customHeight="1" x14ac:dyDescent="0.15">
      <c r="A331" s="46" t="s">
        <v>287</v>
      </c>
      <c r="B331" s="13"/>
      <c r="C331" s="3"/>
      <c r="D331" s="23"/>
      <c r="E331" s="16">
        <v>1</v>
      </c>
      <c r="F331" s="16">
        <v>1</v>
      </c>
      <c r="G331" s="16">
        <v>1</v>
      </c>
      <c r="H331" s="16"/>
      <c r="I331" s="101">
        <v>7.6</v>
      </c>
      <c r="J331" s="101">
        <v>7.6</v>
      </c>
      <c r="K331" s="101">
        <v>7.6</v>
      </c>
    </row>
    <row r="332" spans="1:11" ht="15" customHeight="1" x14ac:dyDescent="0.15">
      <c r="A332" s="46"/>
      <c r="B332" s="13" t="s">
        <v>156</v>
      </c>
      <c r="C332" s="3" t="s">
        <v>211</v>
      </c>
      <c r="D332" s="23">
        <v>2008</v>
      </c>
      <c r="E332" s="16"/>
      <c r="F332" s="16"/>
      <c r="G332" s="16"/>
      <c r="H332" s="16"/>
      <c r="I332" s="99">
        <v>7.6</v>
      </c>
      <c r="J332" s="99">
        <v>7.6</v>
      </c>
      <c r="K332" s="99">
        <v>7.6</v>
      </c>
    </row>
    <row r="333" spans="1:11" ht="15" customHeight="1" x14ac:dyDescent="0.15">
      <c r="A333" s="81"/>
      <c r="B333" s="82"/>
      <c r="C333" s="8"/>
      <c r="D333" s="24"/>
      <c r="E333" s="19"/>
      <c r="F333" s="19"/>
      <c r="G333" s="19"/>
      <c r="H333" s="19"/>
      <c r="I333" s="93"/>
      <c r="J333" s="93"/>
      <c r="K333" s="93"/>
    </row>
    <row r="334" spans="1:11" ht="15" customHeight="1" x14ac:dyDescent="0.15">
      <c r="A334" s="39" t="s">
        <v>355</v>
      </c>
      <c r="B334" s="25"/>
      <c r="C334" s="8"/>
      <c r="D334" s="24"/>
      <c r="E334" s="19"/>
      <c r="F334" s="19"/>
      <c r="G334" s="19"/>
      <c r="H334" s="19"/>
      <c r="I334" s="93"/>
      <c r="J334" s="93"/>
    </row>
    <row r="335" spans="1:11" ht="15" customHeight="1" thickBot="1" x14ac:dyDescent="0.2">
      <c r="A335" s="40" t="s">
        <v>356</v>
      </c>
      <c r="B335" s="25"/>
      <c r="C335" s="27"/>
      <c r="D335" s="24"/>
      <c r="E335" s="31"/>
      <c r="F335" s="31"/>
      <c r="G335" s="31"/>
      <c r="H335" s="31"/>
      <c r="I335" s="95"/>
      <c r="J335" s="95"/>
      <c r="K335" s="95"/>
    </row>
    <row r="336" spans="1:11" ht="24.75" customHeight="1" thickBot="1" x14ac:dyDescent="0.2">
      <c r="A336" s="33"/>
      <c r="B336" s="116" t="s">
        <v>331</v>
      </c>
      <c r="C336" s="118" t="s">
        <v>332</v>
      </c>
      <c r="D336" s="120" t="s">
        <v>353</v>
      </c>
      <c r="E336" s="122" t="s">
        <v>338</v>
      </c>
      <c r="F336" s="122"/>
      <c r="G336" s="122"/>
      <c r="H336" s="77"/>
      <c r="I336" s="123" t="s">
        <v>354</v>
      </c>
      <c r="J336" s="123"/>
      <c r="K336" s="123"/>
    </row>
    <row r="337" spans="1:11" ht="23.25" customHeight="1" thickBot="1" x14ac:dyDescent="0.2">
      <c r="A337" s="34"/>
      <c r="B337" s="117"/>
      <c r="C337" s="119"/>
      <c r="D337" s="121"/>
      <c r="E337" s="76">
        <v>2012</v>
      </c>
      <c r="F337" s="76">
        <v>2013</v>
      </c>
      <c r="G337" s="76">
        <v>2014</v>
      </c>
      <c r="H337" s="87"/>
      <c r="I337" s="76">
        <v>2012</v>
      </c>
      <c r="J337" s="76">
        <v>2013</v>
      </c>
      <c r="K337" s="76">
        <v>2014</v>
      </c>
    </row>
    <row r="338" spans="1:11" ht="15" customHeight="1" thickBot="1" x14ac:dyDescent="0.2">
      <c r="A338" s="61" t="s">
        <v>2</v>
      </c>
      <c r="B338" s="62"/>
      <c r="C338" s="50"/>
      <c r="D338" s="70"/>
      <c r="E338" s="51">
        <v>65</v>
      </c>
      <c r="F338" s="51">
        <f>COUNT(D340:D393,D394:D422)</f>
        <v>67</v>
      </c>
      <c r="G338" s="83">
        <f>SUM(G339+G369+G375+G377+G386+G388+G390+G398+G401+G404+G406+G408+G411+G414+G417+G419+G421)</f>
        <v>65</v>
      </c>
      <c r="H338" s="31"/>
      <c r="I338" s="96">
        <v>7069.3</v>
      </c>
      <c r="J338" s="96">
        <f>SUM(J339,J369,J375,J377,J386,J388,J390,J398,J401,J404,J406,J408,J411,J414,J417,J419,J421)</f>
        <v>7062.5</v>
      </c>
      <c r="K338" s="96">
        <f>SUM(K339,K369,K375,K377,K386,K388,K390,K398,K401,K404,K406,K408,K411,K414,K417,K419,K421)</f>
        <v>7094.2000000000007</v>
      </c>
    </row>
    <row r="339" spans="1:11" ht="15" customHeight="1" x14ac:dyDescent="0.15">
      <c r="A339" s="49" t="s">
        <v>22</v>
      </c>
      <c r="B339" s="22"/>
      <c r="C339" s="8"/>
      <c r="D339" s="71"/>
      <c r="E339" s="19">
        <v>28</v>
      </c>
      <c r="F339" s="19">
        <v>28</v>
      </c>
      <c r="G339" s="19">
        <v>29</v>
      </c>
      <c r="H339" s="19"/>
      <c r="I339" s="102">
        <f>SUM(I340:I368)</f>
        <v>3317.9000000000005</v>
      </c>
      <c r="J339" s="102">
        <f>SUM(J340:J368)</f>
        <v>3317.9000000000005</v>
      </c>
      <c r="K339" s="102">
        <f>SUM(K340:K368)</f>
        <v>3396.7000000000007</v>
      </c>
    </row>
    <row r="340" spans="1:11" ht="15" customHeight="1" x14ac:dyDescent="0.15">
      <c r="A340" s="46"/>
      <c r="B340" s="13" t="s">
        <v>11</v>
      </c>
      <c r="C340" s="20" t="s">
        <v>241</v>
      </c>
      <c r="D340" s="67">
        <v>1970</v>
      </c>
      <c r="E340" s="20"/>
      <c r="F340" s="20"/>
      <c r="G340" s="20"/>
      <c r="H340" s="20"/>
      <c r="I340" s="99">
        <v>61.3</v>
      </c>
      <c r="J340" s="99">
        <v>61.3</v>
      </c>
      <c r="K340" s="99">
        <v>61.3</v>
      </c>
    </row>
    <row r="341" spans="1:11" ht="15" customHeight="1" x14ac:dyDescent="0.15">
      <c r="A341" s="44"/>
      <c r="B341" s="13" t="s">
        <v>185</v>
      </c>
      <c r="C341" s="20" t="s">
        <v>242</v>
      </c>
      <c r="D341" s="67">
        <v>1974</v>
      </c>
      <c r="E341" s="20"/>
      <c r="F341" s="20"/>
      <c r="G341" s="20"/>
      <c r="H341" s="20"/>
      <c r="I341" s="99">
        <v>120.9</v>
      </c>
      <c r="J341" s="99">
        <v>120.9</v>
      </c>
      <c r="K341" s="99">
        <v>120.9</v>
      </c>
    </row>
    <row r="342" spans="1:11" ht="15" customHeight="1" x14ac:dyDescent="0.15">
      <c r="A342" s="44"/>
      <c r="B342" s="13" t="s">
        <v>63</v>
      </c>
      <c r="C342" s="20" t="s">
        <v>243</v>
      </c>
      <c r="D342" s="67">
        <v>1981</v>
      </c>
      <c r="E342" s="20"/>
      <c r="F342" s="20"/>
      <c r="G342" s="20"/>
      <c r="H342" s="20"/>
      <c r="I342" s="99">
        <v>87.7</v>
      </c>
      <c r="J342" s="99">
        <v>87.7</v>
      </c>
      <c r="K342" s="99">
        <v>87.7</v>
      </c>
    </row>
    <row r="343" spans="1:11" ht="15" customHeight="1" x14ac:dyDescent="0.15">
      <c r="A343" s="44"/>
      <c r="B343" s="13" t="s">
        <v>203</v>
      </c>
      <c r="C343" s="20" t="s">
        <v>244</v>
      </c>
      <c r="D343" s="23">
        <v>1984</v>
      </c>
      <c r="E343" s="20"/>
      <c r="F343" s="20"/>
      <c r="G343" s="20"/>
      <c r="H343" s="20"/>
      <c r="I343" s="99">
        <v>180.1</v>
      </c>
      <c r="J343" s="99">
        <v>180.1</v>
      </c>
      <c r="K343" s="99">
        <v>180.1</v>
      </c>
    </row>
    <row r="344" spans="1:11" ht="15" customHeight="1" x14ac:dyDescent="0.15">
      <c r="A344" s="44"/>
      <c r="B344" s="13"/>
      <c r="C344" s="20" t="s">
        <v>245</v>
      </c>
      <c r="D344" s="67">
        <v>1984</v>
      </c>
      <c r="E344" s="20"/>
      <c r="F344" s="20"/>
      <c r="G344" s="20"/>
      <c r="H344" s="20"/>
      <c r="I344" s="99">
        <v>65.599999999999994</v>
      </c>
      <c r="J344" s="99">
        <v>65.599999999999994</v>
      </c>
      <c r="K344" s="99">
        <v>65.599999999999994</v>
      </c>
    </row>
    <row r="345" spans="1:11" ht="15" customHeight="1" x14ac:dyDescent="0.15">
      <c r="A345" s="44"/>
      <c r="B345" s="13" t="s">
        <v>195</v>
      </c>
      <c r="C345" s="20" t="s">
        <v>246</v>
      </c>
      <c r="D345" s="23">
        <v>1984</v>
      </c>
      <c r="E345" s="20"/>
      <c r="F345" s="20"/>
      <c r="G345" s="20"/>
      <c r="H345" s="20"/>
      <c r="I345" s="99">
        <v>134.30000000000001</v>
      </c>
      <c r="J345" s="99">
        <v>134.30000000000001</v>
      </c>
      <c r="K345" s="99">
        <v>134.30000000000001</v>
      </c>
    </row>
    <row r="346" spans="1:11" ht="15" customHeight="1" x14ac:dyDescent="0.15">
      <c r="A346" s="44"/>
      <c r="B346" s="13"/>
      <c r="C346" s="20" t="s">
        <v>247</v>
      </c>
      <c r="D346" s="67">
        <v>1984</v>
      </c>
      <c r="E346" s="20"/>
      <c r="F346" s="20"/>
      <c r="G346" s="20"/>
      <c r="H346" s="20"/>
      <c r="I346" s="99">
        <v>85.8</v>
      </c>
      <c r="J346" s="99">
        <v>85.8</v>
      </c>
      <c r="K346" s="99">
        <v>85.8</v>
      </c>
    </row>
    <row r="347" spans="1:11" ht="15" customHeight="1" x14ac:dyDescent="0.15">
      <c r="A347" s="44"/>
      <c r="B347" s="13" t="s">
        <v>156</v>
      </c>
      <c r="C347" s="20" t="s">
        <v>248</v>
      </c>
      <c r="D347" s="67">
        <v>1985</v>
      </c>
      <c r="E347" s="20"/>
      <c r="F347" s="20"/>
      <c r="G347" s="20"/>
      <c r="H347" s="20"/>
      <c r="I347" s="99">
        <v>169.5</v>
      </c>
      <c r="J347" s="99">
        <v>169.5</v>
      </c>
      <c r="K347" s="99">
        <v>169.5</v>
      </c>
    </row>
    <row r="348" spans="1:11" ht="15" customHeight="1" x14ac:dyDescent="0.15">
      <c r="A348" s="44"/>
      <c r="B348" s="13"/>
      <c r="C348" s="20" t="s">
        <v>249</v>
      </c>
      <c r="D348" s="67">
        <v>1985</v>
      </c>
      <c r="E348" s="20"/>
      <c r="F348" s="20"/>
      <c r="G348" s="20"/>
      <c r="H348" s="20"/>
      <c r="I348" s="99">
        <v>107</v>
      </c>
      <c r="J348" s="99">
        <v>107</v>
      </c>
      <c r="K348" s="99">
        <v>107</v>
      </c>
    </row>
    <row r="349" spans="1:11" ht="15" customHeight="1" x14ac:dyDescent="0.15">
      <c r="A349" s="44"/>
      <c r="B349" s="13"/>
      <c r="C349" s="20" t="s">
        <v>250</v>
      </c>
      <c r="D349" s="23">
        <v>1985</v>
      </c>
      <c r="E349" s="20"/>
      <c r="F349" s="20"/>
      <c r="G349" s="20"/>
      <c r="H349" s="20"/>
      <c r="I349" s="99">
        <v>59</v>
      </c>
      <c r="J349" s="99">
        <v>59</v>
      </c>
      <c r="K349" s="99">
        <v>59</v>
      </c>
    </row>
    <row r="350" spans="1:11" ht="15" customHeight="1" x14ac:dyDescent="0.15">
      <c r="A350" s="44"/>
      <c r="B350" s="13" t="s">
        <v>8</v>
      </c>
      <c r="C350" s="20" t="s">
        <v>251</v>
      </c>
      <c r="D350" s="23">
        <v>1985</v>
      </c>
      <c r="E350" s="20"/>
      <c r="F350" s="20"/>
      <c r="G350" s="20"/>
      <c r="H350" s="20"/>
      <c r="I350" s="99">
        <v>114.7</v>
      </c>
      <c r="J350" s="99">
        <v>114.7</v>
      </c>
      <c r="K350" s="99">
        <v>114.7</v>
      </c>
    </row>
    <row r="351" spans="1:11" ht="15" customHeight="1" x14ac:dyDescent="0.15">
      <c r="A351" s="44"/>
      <c r="B351" s="13" t="s">
        <v>5</v>
      </c>
      <c r="C351" s="20" t="s">
        <v>252</v>
      </c>
      <c r="D351" s="23">
        <v>1985</v>
      </c>
      <c r="E351" s="20"/>
      <c r="F351" s="20"/>
      <c r="G351" s="20"/>
      <c r="H351" s="20"/>
      <c r="I351" s="99">
        <v>174.8</v>
      </c>
      <c r="J351" s="99">
        <v>174.8</v>
      </c>
      <c r="K351" s="99">
        <v>174.8</v>
      </c>
    </row>
    <row r="352" spans="1:11" ht="15" customHeight="1" x14ac:dyDescent="0.15">
      <c r="A352" s="44"/>
      <c r="B352" s="13" t="s">
        <v>9</v>
      </c>
      <c r="C352" s="20" t="s">
        <v>253</v>
      </c>
      <c r="D352" s="67">
        <v>1985</v>
      </c>
      <c r="E352" s="20"/>
      <c r="F352" s="20"/>
      <c r="G352" s="20"/>
      <c r="H352" s="20"/>
      <c r="I352" s="99">
        <v>103.2</v>
      </c>
      <c r="J352" s="99">
        <v>103.2</v>
      </c>
      <c r="K352" s="99">
        <v>103.2</v>
      </c>
    </row>
    <row r="353" spans="1:11" ht="15" customHeight="1" x14ac:dyDescent="0.15">
      <c r="A353" s="44"/>
      <c r="B353" s="13"/>
      <c r="C353" s="20" t="s">
        <v>254</v>
      </c>
      <c r="D353" s="67">
        <v>1985</v>
      </c>
      <c r="E353" s="20"/>
      <c r="F353" s="20"/>
      <c r="G353" s="20"/>
      <c r="H353" s="20"/>
      <c r="I353" s="99">
        <v>163.19999999999999</v>
      </c>
      <c r="J353" s="99">
        <v>163.19999999999999</v>
      </c>
      <c r="K353" s="99">
        <v>163.19999999999999</v>
      </c>
    </row>
    <row r="354" spans="1:11" ht="15" customHeight="1" x14ac:dyDescent="0.15">
      <c r="A354" s="44"/>
      <c r="B354" s="13" t="s">
        <v>63</v>
      </c>
      <c r="C354" s="20" t="s">
        <v>103</v>
      </c>
      <c r="D354" s="67">
        <v>1985</v>
      </c>
      <c r="E354" s="20"/>
      <c r="F354" s="20"/>
      <c r="G354" s="20"/>
      <c r="H354" s="20"/>
      <c r="I354" s="99">
        <v>129.5</v>
      </c>
      <c r="J354" s="99">
        <v>129.5</v>
      </c>
      <c r="K354" s="99">
        <v>129.5</v>
      </c>
    </row>
    <row r="355" spans="1:11" ht="15" customHeight="1" x14ac:dyDescent="0.15">
      <c r="A355" s="44"/>
      <c r="B355" s="13" t="s">
        <v>104</v>
      </c>
      <c r="C355" s="20" t="s">
        <v>255</v>
      </c>
      <c r="D355" s="67">
        <v>1985</v>
      </c>
      <c r="E355" s="20"/>
      <c r="F355" s="20"/>
      <c r="G355" s="20"/>
      <c r="H355" s="20"/>
      <c r="I355" s="99">
        <v>27.5</v>
      </c>
      <c r="J355" s="99">
        <v>27.5</v>
      </c>
      <c r="K355" s="99">
        <v>35.4</v>
      </c>
    </row>
    <row r="356" spans="1:11" ht="15" customHeight="1" x14ac:dyDescent="0.15">
      <c r="A356" s="44"/>
      <c r="B356" s="13" t="s">
        <v>11</v>
      </c>
      <c r="C356" s="20" t="s">
        <v>256</v>
      </c>
      <c r="D356" s="67">
        <v>1985</v>
      </c>
      <c r="E356" s="20"/>
      <c r="F356" s="20"/>
      <c r="G356" s="20"/>
      <c r="H356" s="20"/>
      <c r="I356" s="99">
        <v>75.8</v>
      </c>
      <c r="J356" s="99">
        <v>75.8</v>
      </c>
      <c r="K356" s="99">
        <v>75.8</v>
      </c>
    </row>
    <row r="357" spans="1:11" ht="15" customHeight="1" x14ac:dyDescent="0.15">
      <c r="A357" s="44"/>
      <c r="B357" s="13"/>
      <c r="C357" s="20" t="s">
        <v>257</v>
      </c>
      <c r="D357" s="67">
        <v>1985</v>
      </c>
      <c r="E357" s="20"/>
      <c r="F357" s="20"/>
      <c r="G357" s="20"/>
      <c r="H357" s="20"/>
      <c r="I357" s="99">
        <v>69</v>
      </c>
      <c r="J357" s="99">
        <v>69</v>
      </c>
      <c r="K357" s="99">
        <v>69</v>
      </c>
    </row>
    <row r="358" spans="1:11" ht="15" customHeight="1" x14ac:dyDescent="0.15">
      <c r="A358" s="44"/>
      <c r="B358" s="13" t="s">
        <v>66</v>
      </c>
      <c r="C358" s="20" t="s">
        <v>258</v>
      </c>
      <c r="D358" s="67">
        <v>1985</v>
      </c>
      <c r="E358" s="20"/>
      <c r="F358" s="20"/>
      <c r="G358" s="20"/>
      <c r="H358" s="20"/>
      <c r="I358" s="99">
        <v>64</v>
      </c>
      <c r="J358" s="99">
        <v>64</v>
      </c>
      <c r="K358" s="99">
        <v>64</v>
      </c>
    </row>
    <row r="359" spans="1:11" ht="15" customHeight="1" x14ac:dyDescent="0.15">
      <c r="A359" s="44"/>
      <c r="B359" s="13"/>
      <c r="C359" s="20" t="s">
        <v>258</v>
      </c>
      <c r="D359" s="67">
        <v>1985</v>
      </c>
      <c r="E359" s="20"/>
      <c r="F359" s="20"/>
      <c r="G359" s="20"/>
      <c r="H359" s="20"/>
      <c r="I359" s="99">
        <v>65</v>
      </c>
      <c r="J359" s="99">
        <v>65</v>
      </c>
      <c r="K359" s="99">
        <v>65</v>
      </c>
    </row>
    <row r="360" spans="1:11" ht="15" customHeight="1" x14ac:dyDescent="0.15">
      <c r="A360" s="44"/>
      <c r="B360" s="13"/>
      <c r="C360" s="20" t="s">
        <v>259</v>
      </c>
      <c r="D360" s="67">
        <v>1985</v>
      </c>
      <c r="E360" s="20"/>
      <c r="F360" s="20"/>
      <c r="G360" s="20"/>
      <c r="H360" s="20"/>
      <c r="I360" s="99">
        <v>207</v>
      </c>
      <c r="J360" s="99">
        <v>207</v>
      </c>
      <c r="K360" s="99">
        <v>207</v>
      </c>
    </row>
    <row r="361" spans="1:11" ht="15" customHeight="1" x14ac:dyDescent="0.15">
      <c r="A361" s="44"/>
      <c r="B361" s="13"/>
      <c r="C361" s="20" t="s">
        <v>260</v>
      </c>
      <c r="D361" s="67">
        <v>1985</v>
      </c>
      <c r="E361" s="20"/>
      <c r="F361" s="20"/>
      <c r="G361" s="20"/>
      <c r="H361" s="20"/>
      <c r="I361" s="99">
        <v>246.1</v>
      </c>
      <c r="J361" s="99">
        <v>246.1</v>
      </c>
      <c r="K361" s="99">
        <v>246.1</v>
      </c>
    </row>
    <row r="362" spans="1:11" ht="15" customHeight="1" x14ac:dyDescent="0.15">
      <c r="A362" s="44"/>
      <c r="B362" s="13" t="s">
        <v>66</v>
      </c>
      <c r="C362" s="20" t="s">
        <v>259</v>
      </c>
      <c r="D362" s="67">
        <v>1987</v>
      </c>
      <c r="E362" s="20"/>
      <c r="F362" s="20"/>
      <c r="G362" s="20"/>
      <c r="H362" s="20"/>
      <c r="I362" s="99">
        <v>142.4</v>
      </c>
      <c r="J362" s="99">
        <v>142.4</v>
      </c>
      <c r="K362" s="99">
        <v>142.4</v>
      </c>
    </row>
    <row r="363" spans="1:11" ht="15" customHeight="1" x14ac:dyDescent="0.15">
      <c r="A363" s="44"/>
      <c r="B363" s="13" t="s">
        <v>8</v>
      </c>
      <c r="C363" s="20" t="s">
        <v>251</v>
      </c>
      <c r="D363" s="23">
        <v>1989</v>
      </c>
      <c r="E363" s="20"/>
      <c r="F363" s="20"/>
      <c r="G363" s="20"/>
      <c r="H363" s="20"/>
      <c r="I363" s="99">
        <v>183.5</v>
      </c>
      <c r="J363" s="99">
        <v>183.5</v>
      </c>
      <c r="K363" s="99">
        <v>183.5</v>
      </c>
    </row>
    <row r="364" spans="1:11" ht="15" customHeight="1" x14ac:dyDescent="0.15">
      <c r="A364" s="44"/>
      <c r="B364" s="13" t="s">
        <v>9</v>
      </c>
      <c r="C364" s="3" t="s">
        <v>261</v>
      </c>
      <c r="D364" s="23">
        <v>1990</v>
      </c>
      <c r="E364" s="3"/>
      <c r="F364" s="3"/>
      <c r="G364" s="3"/>
      <c r="H364" s="3"/>
      <c r="I364" s="99">
        <v>62.4</v>
      </c>
      <c r="J364" s="99">
        <v>62.4</v>
      </c>
      <c r="K364" s="99">
        <v>62.4</v>
      </c>
    </row>
    <row r="365" spans="1:11" ht="15" customHeight="1" x14ac:dyDescent="0.15">
      <c r="A365" s="44"/>
      <c r="B365" s="13" t="s">
        <v>9</v>
      </c>
      <c r="C365" s="20" t="s">
        <v>261</v>
      </c>
      <c r="D365" s="23">
        <v>1991</v>
      </c>
      <c r="E365" s="20"/>
      <c r="F365" s="20"/>
      <c r="G365" s="20"/>
      <c r="H365" s="20"/>
      <c r="I365" s="99">
        <v>151.80000000000001</v>
      </c>
      <c r="J365" s="99">
        <v>151.80000000000001</v>
      </c>
      <c r="K365" s="99">
        <v>151.80000000000001</v>
      </c>
    </row>
    <row r="366" spans="1:11" ht="15" customHeight="1" x14ac:dyDescent="0.15">
      <c r="A366" s="44"/>
      <c r="B366" s="13"/>
      <c r="C366" s="20" t="s">
        <v>262</v>
      </c>
      <c r="D366" s="23">
        <v>1991</v>
      </c>
      <c r="E366" s="20"/>
      <c r="F366" s="20"/>
      <c r="G366" s="20"/>
      <c r="H366" s="20"/>
      <c r="I366" s="99">
        <v>93.5</v>
      </c>
      <c r="J366" s="99">
        <v>93.5</v>
      </c>
      <c r="K366" s="99">
        <v>93.5</v>
      </c>
    </row>
    <row r="367" spans="1:11" ht="15" customHeight="1" x14ac:dyDescent="0.15">
      <c r="A367" s="44"/>
      <c r="B367" s="13" t="s">
        <v>66</v>
      </c>
      <c r="C367" s="20" t="s">
        <v>263</v>
      </c>
      <c r="D367" s="23">
        <v>1997</v>
      </c>
      <c r="E367" s="20"/>
      <c r="F367" s="20"/>
      <c r="G367" s="20"/>
      <c r="H367" s="20"/>
      <c r="I367" s="99">
        <v>173.3</v>
      </c>
      <c r="J367" s="99">
        <v>173.3</v>
      </c>
      <c r="K367" s="99">
        <v>173.3</v>
      </c>
    </row>
    <row r="368" spans="1:11" ht="15" customHeight="1" x14ac:dyDescent="0.15">
      <c r="A368" s="44"/>
      <c r="B368" s="13" t="s">
        <v>10</v>
      </c>
      <c r="C368" s="20" t="s">
        <v>342</v>
      </c>
      <c r="D368" s="23">
        <v>2014</v>
      </c>
      <c r="E368" s="20"/>
      <c r="F368" s="20"/>
      <c r="G368" s="20"/>
      <c r="H368" s="20"/>
      <c r="I368" s="99"/>
      <c r="J368" s="99"/>
      <c r="K368" s="99">
        <v>70.900000000000006</v>
      </c>
    </row>
    <row r="369" spans="1:11" s="6" customFormat="1" ht="15" customHeight="1" x14ac:dyDescent="0.2">
      <c r="A369" s="46" t="s">
        <v>24</v>
      </c>
      <c r="B369" s="13"/>
      <c r="C369" s="20"/>
      <c r="D369" s="67"/>
      <c r="E369" s="21">
        <v>5</v>
      </c>
      <c r="F369" s="21">
        <v>5</v>
      </c>
      <c r="G369" s="21">
        <v>4</v>
      </c>
      <c r="H369" s="21"/>
      <c r="I369" s="101">
        <v>385</v>
      </c>
      <c r="J369" s="101">
        <v>385</v>
      </c>
      <c r="K369" s="101">
        <f>SUM(K370:K374)</f>
        <v>304.89999999999998</v>
      </c>
    </row>
    <row r="370" spans="1:11" s="6" customFormat="1" ht="15" customHeight="1" x14ac:dyDescent="0.2">
      <c r="A370" s="44"/>
      <c r="B370" s="10" t="s">
        <v>74</v>
      </c>
      <c r="C370" s="20" t="s">
        <v>295</v>
      </c>
      <c r="D370" s="67">
        <v>1984</v>
      </c>
      <c r="E370" s="20"/>
      <c r="F370" s="20"/>
      <c r="G370" s="20"/>
      <c r="H370" s="20"/>
      <c r="I370" s="99">
        <v>61</v>
      </c>
      <c r="J370" s="99">
        <v>61</v>
      </c>
      <c r="K370" s="99">
        <v>61</v>
      </c>
    </row>
    <row r="371" spans="1:11" s="6" customFormat="1" ht="15" customHeight="1" x14ac:dyDescent="0.2">
      <c r="A371" s="44"/>
      <c r="B371" s="10"/>
      <c r="C371" s="20" t="s">
        <v>296</v>
      </c>
      <c r="D371" s="67">
        <v>1984</v>
      </c>
      <c r="E371" s="20"/>
      <c r="F371" s="20"/>
      <c r="G371" s="20"/>
      <c r="H371" s="20"/>
      <c r="I371" s="99">
        <v>130.5</v>
      </c>
      <c r="J371" s="99">
        <v>130.5</v>
      </c>
      <c r="K371" s="99">
        <v>130.5</v>
      </c>
    </row>
    <row r="372" spans="1:11" s="6" customFormat="1" ht="15" customHeight="1" x14ac:dyDescent="0.2">
      <c r="A372" s="44"/>
      <c r="B372" s="10" t="s">
        <v>104</v>
      </c>
      <c r="C372" s="20" t="s">
        <v>297</v>
      </c>
      <c r="D372" s="67">
        <v>1985</v>
      </c>
      <c r="E372" s="20"/>
      <c r="F372" s="20"/>
      <c r="G372" s="20"/>
      <c r="H372" s="20"/>
      <c r="I372" s="99">
        <v>44</v>
      </c>
      <c r="J372" s="99">
        <v>44</v>
      </c>
      <c r="K372" s="99">
        <v>44.4</v>
      </c>
    </row>
    <row r="373" spans="1:11" s="6" customFormat="1" ht="15" customHeight="1" x14ac:dyDescent="0.2">
      <c r="A373" s="44"/>
      <c r="B373" s="10"/>
      <c r="C373" s="20" t="s">
        <v>298</v>
      </c>
      <c r="D373" s="23">
        <v>1985</v>
      </c>
      <c r="E373" s="20"/>
      <c r="F373" s="20"/>
      <c r="G373" s="20"/>
      <c r="H373" s="20"/>
      <c r="I373" s="99">
        <v>69</v>
      </c>
      <c r="J373" s="99">
        <v>69</v>
      </c>
      <c r="K373" s="99">
        <v>69</v>
      </c>
    </row>
    <row r="374" spans="1:11" s="6" customFormat="1" ht="15" customHeight="1" x14ac:dyDescent="0.2">
      <c r="A374" s="44"/>
      <c r="B374" s="10" t="s">
        <v>10</v>
      </c>
      <c r="C374" s="20" t="s">
        <v>269</v>
      </c>
      <c r="D374" s="23">
        <v>1985</v>
      </c>
      <c r="E374" s="21"/>
      <c r="F374" s="21"/>
      <c r="G374" s="20" t="s">
        <v>335</v>
      </c>
      <c r="H374" s="21"/>
      <c r="I374" s="99">
        <v>80.5</v>
      </c>
      <c r="J374" s="99">
        <v>80.5</v>
      </c>
      <c r="K374" s="115">
        <v>0</v>
      </c>
    </row>
    <row r="375" spans="1:11" s="6" customFormat="1" ht="15" customHeight="1" x14ac:dyDescent="0.2">
      <c r="A375" s="46" t="s">
        <v>299</v>
      </c>
      <c r="B375" s="10"/>
      <c r="C375" s="20"/>
      <c r="D375" s="67"/>
      <c r="E375" s="21">
        <v>1</v>
      </c>
      <c r="F375" s="21">
        <v>1</v>
      </c>
      <c r="G375" s="21">
        <v>1</v>
      </c>
      <c r="H375" s="21"/>
      <c r="I375" s="101">
        <v>67.5</v>
      </c>
      <c r="J375" s="101">
        <v>67.5</v>
      </c>
      <c r="K375" s="101">
        <v>67.5</v>
      </c>
    </row>
    <row r="376" spans="1:11" s="6" customFormat="1" ht="15" customHeight="1" x14ac:dyDescent="0.2">
      <c r="A376" s="46"/>
      <c r="B376" s="10" t="s">
        <v>300</v>
      </c>
      <c r="C376" s="20" t="s">
        <v>301</v>
      </c>
      <c r="D376" s="23">
        <v>1989</v>
      </c>
      <c r="E376" s="21"/>
      <c r="F376" s="21"/>
      <c r="G376" s="21"/>
      <c r="H376" s="21"/>
      <c r="I376" s="99">
        <v>67.5</v>
      </c>
      <c r="J376" s="99">
        <v>67.5</v>
      </c>
      <c r="K376" s="99">
        <v>67.5</v>
      </c>
    </row>
    <row r="377" spans="1:11" s="6" customFormat="1" ht="15" customHeight="1" x14ac:dyDescent="0.2">
      <c r="A377" s="46" t="s">
        <v>25</v>
      </c>
      <c r="B377" s="10"/>
      <c r="C377" s="20"/>
      <c r="D377" s="67"/>
      <c r="E377" s="21">
        <v>8</v>
      </c>
      <c r="F377" s="21">
        <v>8</v>
      </c>
      <c r="G377" s="21">
        <v>7</v>
      </c>
      <c r="H377" s="21"/>
      <c r="I377" s="101">
        <v>868.4</v>
      </c>
      <c r="J377" s="101">
        <v>868.4</v>
      </c>
      <c r="K377" s="101">
        <f>SUM(K378:K385)</f>
        <v>821.5</v>
      </c>
    </row>
    <row r="378" spans="1:11" s="6" customFormat="1" ht="15" customHeight="1" x14ac:dyDescent="0.2">
      <c r="A378" s="44"/>
      <c r="B378" s="10" t="s">
        <v>302</v>
      </c>
      <c r="C378" s="20" t="s">
        <v>303</v>
      </c>
      <c r="D378" s="67">
        <v>1975</v>
      </c>
      <c r="E378" s="20"/>
      <c r="F378" s="20"/>
      <c r="G378" s="20"/>
      <c r="H378" s="20"/>
      <c r="I378" s="99">
        <v>332</v>
      </c>
      <c r="J378" s="99">
        <v>332</v>
      </c>
      <c r="K378" s="99">
        <v>332</v>
      </c>
    </row>
    <row r="379" spans="1:11" s="6" customFormat="1" ht="15" customHeight="1" x14ac:dyDescent="0.2">
      <c r="A379" s="44"/>
      <c r="B379" s="10" t="s">
        <v>156</v>
      </c>
      <c r="C379" s="20" t="s">
        <v>187</v>
      </c>
      <c r="D379" s="67">
        <v>1985</v>
      </c>
      <c r="E379" s="20"/>
      <c r="F379" s="20"/>
      <c r="G379" s="20" t="s">
        <v>335</v>
      </c>
      <c r="H379" s="20"/>
      <c r="I379" s="99">
        <v>46.5</v>
      </c>
      <c r="J379" s="99">
        <v>46.5</v>
      </c>
      <c r="K379" s="115">
        <v>0</v>
      </c>
    </row>
    <row r="380" spans="1:11" s="6" customFormat="1" ht="15" customHeight="1" x14ac:dyDescent="0.2">
      <c r="A380" s="44"/>
      <c r="B380" s="10" t="s">
        <v>9</v>
      </c>
      <c r="C380" s="20" t="s">
        <v>253</v>
      </c>
      <c r="D380" s="67">
        <v>1985</v>
      </c>
      <c r="E380" s="20"/>
      <c r="F380" s="20"/>
      <c r="G380" s="20"/>
      <c r="H380" s="20"/>
      <c r="I380" s="99">
        <v>54.9</v>
      </c>
      <c r="J380" s="99">
        <v>54.9</v>
      </c>
      <c r="K380" s="99">
        <v>54.9</v>
      </c>
    </row>
    <row r="381" spans="1:11" s="6" customFormat="1" ht="15" customHeight="1" x14ac:dyDescent="0.2">
      <c r="A381" s="44"/>
      <c r="B381" s="10"/>
      <c r="C381" s="20" t="s">
        <v>304</v>
      </c>
      <c r="D381" s="23">
        <v>1985</v>
      </c>
      <c r="E381" s="20"/>
      <c r="F381" s="20"/>
      <c r="G381" s="20"/>
      <c r="H381" s="20"/>
      <c r="I381" s="99">
        <v>92.1</v>
      </c>
      <c r="J381" s="99">
        <v>92.1</v>
      </c>
      <c r="K381" s="99">
        <v>92.1</v>
      </c>
    </row>
    <row r="382" spans="1:11" s="6" customFormat="1" ht="15" customHeight="1" x14ac:dyDescent="0.2">
      <c r="A382" s="44"/>
      <c r="B382" s="10" t="s">
        <v>104</v>
      </c>
      <c r="C382" s="20" t="s">
        <v>305</v>
      </c>
      <c r="D382" s="23">
        <v>1985</v>
      </c>
      <c r="E382" s="20"/>
      <c r="F382" s="20"/>
      <c r="G382" s="20"/>
      <c r="H382" s="20"/>
      <c r="I382" s="99">
        <v>62</v>
      </c>
      <c r="J382" s="99">
        <v>62</v>
      </c>
      <c r="K382" s="99">
        <v>61.6</v>
      </c>
    </row>
    <row r="383" spans="1:11" s="6" customFormat="1" ht="15" customHeight="1" x14ac:dyDescent="0.2">
      <c r="A383" s="44"/>
      <c r="B383" s="10" t="s">
        <v>66</v>
      </c>
      <c r="C383" s="20" t="s">
        <v>306</v>
      </c>
      <c r="D383" s="23">
        <v>1985</v>
      </c>
      <c r="E383" s="20"/>
      <c r="F383" s="20"/>
      <c r="G383" s="20"/>
      <c r="H383" s="20"/>
      <c r="I383" s="99">
        <v>87.4</v>
      </c>
      <c r="J383" s="99">
        <v>87.4</v>
      </c>
      <c r="K383" s="99">
        <v>87.4</v>
      </c>
    </row>
    <row r="384" spans="1:11" s="6" customFormat="1" ht="15" customHeight="1" x14ac:dyDescent="0.2">
      <c r="A384" s="44"/>
      <c r="B384" s="10"/>
      <c r="C384" s="20" t="s">
        <v>307</v>
      </c>
      <c r="D384" s="67">
        <v>1985</v>
      </c>
      <c r="E384" s="20"/>
      <c r="F384" s="20"/>
      <c r="G384" s="20"/>
      <c r="H384" s="20"/>
      <c r="I384" s="99">
        <v>87.3</v>
      </c>
      <c r="J384" s="99">
        <v>87.3</v>
      </c>
      <c r="K384" s="99">
        <v>87.3</v>
      </c>
    </row>
    <row r="385" spans="1:11" s="6" customFormat="1" ht="15" customHeight="1" x14ac:dyDescent="0.2">
      <c r="A385" s="44"/>
      <c r="B385" s="10" t="s">
        <v>63</v>
      </c>
      <c r="C385" s="20" t="s">
        <v>308</v>
      </c>
      <c r="D385" s="67">
        <v>1996</v>
      </c>
      <c r="E385" s="21"/>
      <c r="F385" s="21"/>
      <c r="G385" s="21"/>
      <c r="H385" s="21"/>
      <c r="I385" s="99">
        <v>106.2</v>
      </c>
      <c r="J385" s="99">
        <v>106.2</v>
      </c>
      <c r="K385" s="99">
        <v>106.2</v>
      </c>
    </row>
    <row r="386" spans="1:11" s="6" customFormat="1" ht="15" customHeight="1" x14ac:dyDescent="0.2">
      <c r="A386" s="46" t="s">
        <v>26</v>
      </c>
      <c r="B386" s="10"/>
      <c r="C386" s="20"/>
      <c r="D386" s="67"/>
      <c r="E386" s="21">
        <v>1</v>
      </c>
      <c r="F386" s="21">
        <v>1</v>
      </c>
      <c r="G386" s="21">
        <v>1</v>
      </c>
      <c r="H386" s="21"/>
      <c r="I386" s="101">
        <v>101</v>
      </c>
      <c r="J386" s="101">
        <v>101</v>
      </c>
      <c r="K386" s="101">
        <v>101</v>
      </c>
    </row>
    <row r="387" spans="1:11" ht="15" customHeight="1" x14ac:dyDescent="0.15">
      <c r="A387" s="44"/>
      <c r="B387" s="10" t="s">
        <v>4</v>
      </c>
      <c r="C387" s="20" t="s">
        <v>270</v>
      </c>
      <c r="D387" s="67">
        <v>1985</v>
      </c>
      <c r="E387" s="21"/>
      <c r="F387" s="21"/>
      <c r="G387" s="21"/>
      <c r="H387" s="21"/>
      <c r="I387" s="99">
        <v>101</v>
      </c>
      <c r="J387" s="99">
        <v>101</v>
      </c>
      <c r="K387" s="99">
        <v>101</v>
      </c>
    </row>
    <row r="388" spans="1:11" ht="15" customHeight="1" x14ac:dyDescent="0.15">
      <c r="A388" s="46" t="s">
        <v>27</v>
      </c>
      <c r="B388" s="63"/>
      <c r="C388" s="64"/>
      <c r="D388" s="72"/>
      <c r="E388" s="21">
        <v>1</v>
      </c>
      <c r="F388" s="21">
        <v>1</v>
      </c>
      <c r="G388" s="21">
        <v>1</v>
      </c>
      <c r="H388" s="21"/>
      <c r="I388" s="101">
        <v>60</v>
      </c>
      <c r="J388" s="101">
        <v>60</v>
      </c>
      <c r="K388" s="101">
        <v>60</v>
      </c>
    </row>
    <row r="389" spans="1:11" ht="15" customHeight="1" x14ac:dyDescent="0.15">
      <c r="A389" s="46"/>
      <c r="B389" s="10" t="s">
        <v>156</v>
      </c>
      <c r="C389" s="64" t="s">
        <v>227</v>
      </c>
      <c r="D389" s="72">
        <v>1985</v>
      </c>
      <c r="E389" s="21"/>
      <c r="F389" s="21"/>
      <c r="G389" s="21"/>
      <c r="H389" s="21"/>
      <c r="I389" s="99">
        <v>60</v>
      </c>
      <c r="J389" s="99">
        <v>60</v>
      </c>
      <c r="K389" s="99">
        <v>60</v>
      </c>
    </row>
    <row r="390" spans="1:11" ht="15" customHeight="1" x14ac:dyDescent="0.15">
      <c r="A390" s="46" t="s">
        <v>309</v>
      </c>
      <c r="B390" s="10"/>
      <c r="C390" s="64"/>
      <c r="D390" s="73"/>
      <c r="E390" s="16">
        <v>7</v>
      </c>
      <c r="F390" s="16">
        <v>7</v>
      </c>
      <c r="G390" s="16">
        <v>7</v>
      </c>
      <c r="H390" s="16"/>
      <c r="I390" s="101">
        <v>552.6</v>
      </c>
      <c r="J390" s="101">
        <f>SUM(J391:J393,J394:J397)</f>
        <v>553.30000000000007</v>
      </c>
      <c r="K390" s="101">
        <f>SUM(K391:K393,K394:K397)</f>
        <v>553.30000000000007</v>
      </c>
    </row>
    <row r="391" spans="1:11" ht="15" customHeight="1" x14ac:dyDescent="0.15">
      <c r="A391" s="46"/>
      <c r="B391" s="10" t="s">
        <v>195</v>
      </c>
      <c r="C391" s="64" t="s">
        <v>310</v>
      </c>
      <c r="D391" s="74">
        <v>1981</v>
      </c>
      <c r="E391" s="8"/>
      <c r="F391" s="8"/>
      <c r="G391" s="8"/>
      <c r="H391" s="8"/>
      <c r="I391" s="99">
        <v>78.5</v>
      </c>
      <c r="J391" s="99">
        <v>79.2</v>
      </c>
      <c r="K391" s="99">
        <v>79.2</v>
      </c>
    </row>
    <row r="392" spans="1:11" ht="15" customHeight="1" x14ac:dyDescent="0.15">
      <c r="A392" s="46"/>
      <c r="B392" s="10" t="s">
        <v>203</v>
      </c>
      <c r="C392" s="64" t="s">
        <v>245</v>
      </c>
      <c r="D392" s="72">
        <v>1984</v>
      </c>
      <c r="E392" s="20"/>
      <c r="F392" s="20"/>
      <c r="G392" s="20"/>
      <c r="H392" s="20"/>
      <c r="I392" s="99">
        <v>18.5</v>
      </c>
      <c r="J392" s="99">
        <v>18.5</v>
      </c>
      <c r="K392" s="99">
        <v>18.5</v>
      </c>
    </row>
    <row r="393" spans="1:11" ht="15" customHeight="1" x14ac:dyDescent="0.15">
      <c r="A393" s="46"/>
      <c r="B393" s="10"/>
      <c r="C393" s="59" t="s">
        <v>311</v>
      </c>
      <c r="D393" s="66">
        <v>1984</v>
      </c>
      <c r="E393" s="3"/>
      <c r="F393" s="3"/>
      <c r="G393" s="3"/>
      <c r="H393" s="3"/>
      <c r="I393" s="99">
        <v>62.4</v>
      </c>
      <c r="J393" s="99">
        <v>62.4</v>
      </c>
      <c r="K393" s="99">
        <v>62.4</v>
      </c>
    </row>
    <row r="394" spans="1:11" ht="15" customHeight="1" x14ac:dyDescent="0.15">
      <c r="A394" s="46"/>
      <c r="B394" s="10" t="s">
        <v>185</v>
      </c>
      <c r="C394" s="64" t="s">
        <v>312</v>
      </c>
      <c r="D394" s="72">
        <v>1984</v>
      </c>
      <c r="E394" s="20"/>
      <c r="F394" s="20"/>
      <c r="G394" s="20"/>
      <c r="H394" s="20"/>
      <c r="I394" s="99">
        <v>117</v>
      </c>
      <c r="J394" s="99">
        <v>117</v>
      </c>
      <c r="K394" s="99">
        <v>117</v>
      </c>
    </row>
    <row r="395" spans="1:11" ht="15" customHeight="1" x14ac:dyDescent="0.15">
      <c r="A395" s="46"/>
      <c r="B395" s="10"/>
      <c r="C395" s="64" t="s">
        <v>313</v>
      </c>
      <c r="D395" s="72">
        <v>1984</v>
      </c>
      <c r="E395" s="20"/>
      <c r="F395" s="20"/>
      <c r="G395" s="20"/>
      <c r="H395" s="20"/>
      <c r="I395" s="99">
        <v>89.2</v>
      </c>
      <c r="J395" s="99">
        <v>89.2</v>
      </c>
      <c r="K395" s="99">
        <v>89.2</v>
      </c>
    </row>
    <row r="396" spans="1:11" ht="15" customHeight="1" x14ac:dyDescent="0.15">
      <c r="A396" s="46"/>
      <c r="B396" s="10" t="s">
        <v>104</v>
      </c>
      <c r="C396" s="64" t="s">
        <v>314</v>
      </c>
      <c r="D396" s="72">
        <v>1985</v>
      </c>
      <c r="E396" s="20"/>
      <c r="F396" s="20"/>
      <c r="G396" s="20"/>
      <c r="H396" s="20"/>
      <c r="I396" s="99">
        <v>50.6</v>
      </c>
      <c r="J396" s="99">
        <v>50.6</v>
      </c>
      <c r="K396" s="99">
        <v>50.6</v>
      </c>
    </row>
    <row r="397" spans="1:11" ht="15" customHeight="1" x14ac:dyDescent="0.15">
      <c r="A397" s="46"/>
      <c r="B397" s="10" t="s">
        <v>185</v>
      </c>
      <c r="C397" s="64" t="s">
        <v>313</v>
      </c>
      <c r="D397" s="72">
        <v>1985</v>
      </c>
      <c r="E397" s="21"/>
      <c r="F397" s="21"/>
      <c r="G397" s="21"/>
      <c r="H397" s="21"/>
      <c r="I397" s="99">
        <v>136.4</v>
      </c>
      <c r="J397" s="99">
        <v>136.4</v>
      </c>
      <c r="K397" s="99">
        <v>136.4</v>
      </c>
    </row>
    <row r="398" spans="1:11" ht="15" customHeight="1" x14ac:dyDescent="0.15">
      <c r="A398" s="46" t="s">
        <v>29</v>
      </c>
      <c r="B398" s="10"/>
      <c r="C398" s="64"/>
      <c r="D398" s="72"/>
      <c r="E398" s="21">
        <v>2</v>
      </c>
      <c r="F398" s="21">
        <v>2</v>
      </c>
      <c r="G398" s="21">
        <v>2</v>
      </c>
      <c r="H398" s="21"/>
      <c r="I398" s="101">
        <v>200.8</v>
      </c>
      <c r="J398" s="101">
        <f>SUM(J399:J400)</f>
        <v>193.3</v>
      </c>
      <c r="K398" s="101">
        <f>SUM(K399:K400)</f>
        <v>193.3</v>
      </c>
    </row>
    <row r="399" spans="1:11" ht="15" customHeight="1" x14ac:dyDescent="0.15">
      <c r="A399" s="46"/>
      <c r="B399" s="10" t="s">
        <v>71</v>
      </c>
      <c r="C399" s="64" t="s">
        <v>315</v>
      </c>
      <c r="D399" s="72">
        <v>1970</v>
      </c>
      <c r="E399" s="20"/>
      <c r="F399" s="20"/>
      <c r="G399" s="20"/>
      <c r="H399" s="20"/>
      <c r="I399" s="99">
        <v>72.8</v>
      </c>
      <c r="J399" s="99">
        <v>67.900000000000006</v>
      </c>
      <c r="K399" s="99">
        <v>67.900000000000006</v>
      </c>
    </row>
    <row r="400" spans="1:11" ht="15" customHeight="1" x14ac:dyDescent="0.15">
      <c r="A400" s="46"/>
      <c r="B400" s="10" t="s">
        <v>71</v>
      </c>
      <c r="C400" s="64" t="s">
        <v>117</v>
      </c>
      <c r="D400" s="72">
        <v>1992</v>
      </c>
      <c r="E400" s="21"/>
      <c r="F400" s="21"/>
      <c r="G400" s="21"/>
      <c r="H400" s="21"/>
      <c r="I400" s="99">
        <v>128</v>
      </c>
      <c r="J400" s="99">
        <v>125.4</v>
      </c>
      <c r="K400" s="99">
        <v>125.4</v>
      </c>
    </row>
    <row r="401" spans="1:11" ht="15" customHeight="1" x14ac:dyDescent="0.15">
      <c r="A401" s="46" t="s">
        <v>30</v>
      </c>
      <c r="B401" s="10"/>
      <c r="C401" s="64"/>
      <c r="D401" s="72"/>
      <c r="E401" s="21">
        <v>1</v>
      </c>
      <c r="F401" s="21">
        <v>1</v>
      </c>
      <c r="G401" s="21">
        <v>2</v>
      </c>
      <c r="H401" s="21"/>
      <c r="I401" s="101">
        <v>266.5</v>
      </c>
      <c r="J401" s="101">
        <v>266.5</v>
      </c>
      <c r="K401" s="101">
        <f>SUM(K402:K403)</f>
        <v>406.1</v>
      </c>
    </row>
    <row r="402" spans="1:11" ht="15" customHeight="1" x14ac:dyDescent="0.15">
      <c r="A402" s="46"/>
      <c r="B402" s="10" t="s">
        <v>5</v>
      </c>
      <c r="C402" s="64" t="s">
        <v>41</v>
      </c>
      <c r="D402" s="72">
        <v>1985</v>
      </c>
      <c r="E402" s="21"/>
      <c r="F402" s="21"/>
      <c r="G402" s="21"/>
      <c r="H402" s="21"/>
      <c r="I402" s="99">
        <v>266.5</v>
      </c>
      <c r="J402" s="99">
        <v>266.5</v>
      </c>
      <c r="K402" s="99">
        <v>266.5</v>
      </c>
    </row>
    <row r="403" spans="1:11" ht="15" customHeight="1" x14ac:dyDescent="0.15">
      <c r="A403" s="46"/>
      <c r="B403" s="10" t="s">
        <v>185</v>
      </c>
      <c r="C403" s="64" t="s">
        <v>343</v>
      </c>
      <c r="D403" s="72">
        <v>2014</v>
      </c>
      <c r="E403" s="21"/>
      <c r="F403" s="21"/>
      <c r="G403" s="21"/>
      <c r="H403" s="21"/>
      <c r="I403" s="99"/>
      <c r="J403" s="99"/>
      <c r="K403" s="99">
        <v>139.6</v>
      </c>
    </row>
    <row r="404" spans="1:11" ht="15" customHeight="1" x14ac:dyDescent="0.15">
      <c r="A404" s="46" t="s">
        <v>31</v>
      </c>
      <c r="B404" s="10"/>
      <c r="C404" s="64"/>
      <c r="D404" s="72"/>
      <c r="E404" s="21">
        <v>1</v>
      </c>
      <c r="F404" s="21">
        <v>1</v>
      </c>
      <c r="G404" s="21">
        <v>1</v>
      </c>
      <c r="H404" s="21"/>
      <c r="I404" s="101">
        <v>211.7</v>
      </c>
      <c r="J404" s="101">
        <v>211.7</v>
      </c>
      <c r="K404" s="101">
        <v>211.7</v>
      </c>
    </row>
    <row r="405" spans="1:11" ht="15" customHeight="1" x14ac:dyDescent="0.15">
      <c r="A405" s="46"/>
      <c r="B405" s="10" t="s">
        <v>63</v>
      </c>
      <c r="C405" s="64" t="s">
        <v>316</v>
      </c>
      <c r="D405" s="72">
        <v>1985</v>
      </c>
      <c r="E405" s="21"/>
      <c r="F405" s="21"/>
      <c r="G405" s="21"/>
      <c r="H405" s="21"/>
      <c r="I405" s="99">
        <v>211.7</v>
      </c>
      <c r="J405" s="99">
        <v>211.7</v>
      </c>
      <c r="K405" s="99">
        <v>211.7</v>
      </c>
    </row>
    <row r="406" spans="1:11" ht="15" customHeight="1" x14ac:dyDescent="0.15">
      <c r="A406" s="46" t="s">
        <v>317</v>
      </c>
      <c r="B406" s="10"/>
      <c r="C406" s="64"/>
      <c r="D406" s="72"/>
      <c r="E406" s="21">
        <v>1</v>
      </c>
      <c r="F406" s="21">
        <v>1</v>
      </c>
      <c r="G406" s="21">
        <v>1</v>
      </c>
      <c r="H406" s="21"/>
      <c r="I406" s="101">
        <v>78</v>
      </c>
      <c r="J406" s="101">
        <v>78</v>
      </c>
      <c r="K406" s="101">
        <v>78</v>
      </c>
    </row>
    <row r="407" spans="1:11" ht="15" customHeight="1" x14ac:dyDescent="0.15">
      <c r="A407" s="46"/>
      <c r="B407" s="10" t="s">
        <v>66</v>
      </c>
      <c r="C407" s="64" t="s">
        <v>318</v>
      </c>
      <c r="D407" s="72">
        <v>1990</v>
      </c>
      <c r="E407" s="21"/>
      <c r="F407" s="21"/>
      <c r="G407" s="21"/>
      <c r="H407" s="21"/>
      <c r="I407" s="99">
        <v>78</v>
      </c>
      <c r="J407" s="99">
        <v>78</v>
      </c>
      <c r="K407" s="99">
        <v>78</v>
      </c>
    </row>
    <row r="408" spans="1:11" ht="15" customHeight="1" x14ac:dyDescent="0.15">
      <c r="A408" s="46" t="s">
        <v>32</v>
      </c>
      <c r="B408" s="10"/>
      <c r="C408" s="64"/>
      <c r="D408" s="72"/>
      <c r="E408" s="21">
        <v>2</v>
      </c>
      <c r="F408" s="21">
        <v>2</v>
      </c>
      <c r="G408" s="21">
        <v>2</v>
      </c>
      <c r="H408" s="21"/>
      <c r="I408" s="101">
        <v>68.400000000000006</v>
      </c>
      <c r="J408" s="101">
        <v>68.400000000000006</v>
      </c>
      <c r="K408" s="101">
        <v>68.400000000000006</v>
      </c>
    </row>
    <row r="409" spans="1:11" ht="15" customHeight="1" x14ac:dyDescent="0.15">
      <c r="A409" s="46"/>
      <c r="B409" s="10" t="s">
        <v>63</v>
      </c>
      <c r="C409" s="64" t="s">
        <v>319</v>
      </c>
      <c r="D409" s="66">
        <v>1985</v>
      </c>
      <c r="E409" s="20"/>
      <c r="F409" s="20"/>
      <c r="G409" s="20"/>
      <c r="H409" s="20"/>
      <c r="I409" s="99">
        <v>40.799999999999997</v>
      </c>
      <c r="J409" s="99">
        <v>40.799999999999997</v>
      </c>
      <c r="K409" s="99">
        <v>40.799999999999997</v>
      </c>
    </row>
    <row r="410" spans="1:11" ht="15" customHeight="1" x14ac:dyDescent="0.15">
      <c r="A410" s="46"/>
      <c r="B410" s="10" t="s">
        <v>104</v>
      </c>
      <c r="C410" s="64" t="s">
        <v>212</v>
      </c>
      <c r="D410" s="72">
        <v>1985</v>
      </c>
      <c r="E410" s="21"/>
      <c r="F410" s="21"/>
      <c r="G410" s="21"/>
      <c r="H410" s="21"/>
      <c r="I410" s="99">
        <v>27.6</v>
      </c>
      <c r="J410" s="99">
        <v>27.6</v>
      </c>
      <c r="K410" s="99">
        <v>27.6</v>
      </c>
    </row>
    <row r="411" spans="1:11" ht="15" customHeight="1" x14ac:dyDescent="0.15">
      <c r="A411" s="46" t="s">
        <v>33</v>
      </c>
      <c r="B411" s="10"/>
      <c r="C411" s="64"/>
      <c r="D411" s="72"/>
      <c r="E411" s="21">
        <v>2</v>
      </c>
      <c r="F411" s="21">
        <v>2</v>
      </c>
      <c r="G411" s="21">
        <v>2</v>
      </c>
      <c r="H411" s="21"/>
      <c r="I411" s="101">
        <v>154.4</v>
      </c>
      <c r="J411" s="101">
        <v>154.4</v>
      </c>
      <c r="K411" s="101">
        <v>154.4</v>
      </c>
    </row>
    <row r="412" spans="1:11" ht="15" customHeight="1" x14ac:dyDescent="0.15">
      <c r="A412" s="46"/>
      <c r="B412" s="10" t="s">
        <v>156</v>
      </c>
      <c r="C412" s="64" t="s">
        <v>320</v>
      </c>
      <c r="D412" s="72">
        <v>1985</v>
      </c>
      <c r="E412" s="20"/>
      <c r="F412" s="20"/>
      <c r="G412" s="20"/>
      <c r="H412" s="20"/>
      <c r="I412" s="99">
        <v>47.5</v>
      </c>
      <c r="J412" s="99">
        <v>47.5</v>
      </c>
      <c r="K412" s="99">
        <v>47.5</v>
      </c>
    </row>
    <row r="413" spans="1:11" ht="15" customHeight="1" x14ac:dyDescent="0.15">
      <c r="A413" s="46"/>
      <c r="B413" s="10" t="s">
        <v>11</v>
      </c>
      <c r="C413" s="64" t="s">
        <v>321</v>
      </c>
      <c r="D413" s="72">
        <v>1985</v>
      </c>
      <c r="E413" s="21"/>
      <c r="F413" s="21"/>
      <c r="G413" s="21"/>
      <c r="H413" s="21"/>
      <c r="I413" s="99">
        <v>106.9</v>
      </c>
      <c r="J413" s="99">
        <v>106.9</v>
      </c>
      <c r="K413" s="99">
        <v>106.9</v>
      </c>
    </row>
    <row r="414" spans="1:11" ht="15" customHeight="1" x14ac:dyDescent="0.15">
      <c r="A414" s="46" t="s">
        <v>322</v>
      </c>
      <c r="B414" s="10"/>
      <c r="C414" s="64"/>
      <c r="D414" s="72"/>
      <c r="E414" s="21">
        <v>2</v>
      </c>
      <c r="F414" s="21">
        <v>2</v>
      </c>
      <c r="G414" s="21">
        <v>2</v>
      </c>
      <c r="H414" s="21"/>
      <c r="I414" s="101">
        <v>130.1</v>
      </c>
      <c r="J414" s="101">
        <v>130.1</v>
      </c>
      <c r="K414" s="101">
        <f>SUM(K415:K416)</f>
        <v>160.30000000000001</v>
      </c>
    </row>
    <row r="415" spans="1:11" ht="15" customHeight="1" x14ac:dyDescent="0.15">
      <c r="A415" s="46"/>
      <c r="B415" s="10" t="s">
        <v>104</v>
      </c>
      <c r="C415" s="64" t="s">
        <v>344</v>
      </c>
      <c r="D415" s="72">
        <v>1985</v>
      </c>
      <c r="E415" s="21"/>
      <c r="F415" s="21"/>
      <c r="G415" s="21"/>
      <c r="H415" s="21"/>
      <c r="I415" s="99">
        <v>30.2</v>
      </c>
      <c r="J415" s="99">
        <v>30.2</v>
      </c>
      <c r="K415" s="99">
        <v>60.4</v>
      </c>
    </row>
    <row r="416" spans="1:11" ht="15" customHeight="1" x14ac:dyDescent="0.15">
      <c r="A416" s="46"/>
      <c r="B416" s="10"/>
      <c r="C416" s="64" t="s">
        <v>314</v>
      </c>
      <c r="D416" s="72">
        <v>1985</v>
      </c>
      <c r="E416" s="21"/>
      <c r="F416" s="21"/>
      <c r="G416" s="21"/>
      <c r="H416" s="21"/>
      <c r="I416" s="99">
        <v>99.9</v>
      </c>
      <c r="J416" s="99">
        <v>99.9</v>
      </c>
      <c r="K416" s="99">
        <v>99.9</v>
      </c>
    </row>
    <row r="417" spans="1:11" ht="15" customHeight="1" x14ac:dyDescent="0.15">
      <c r="A417" s="46" t="s">
        <v>34</v>
      </c>
      <c r="B417" s="10"/>
      <c r="C417" s="64"/>
      <c r="D417" s="72"/>
      <c r="E417" s="21">
        <v>1</v>
      </c>
      <c r="F417" s="21">
        <v>1</v>
      </c>
      <c r="G417" s="21">
        <v>1</v>
      </c>
      <c r="H417" s="21"/>
      <c r="I417" s="101">
        <v>360</v>
      </c>
      <c r="J417" s="101">
        <v>360</v>
      </c>
      <c r="K417" s="101">
        <v>360</v>
      </c>
    </row>
    <row r="418" spans="1:11" ht="15" customHeight="1" x14ac:dyDescent="0.15">
      <c r="A418" s="46"/>
      <c r="B418" s="10" t="s">
        <v>191</v>
      </c>
      <c r="C418" s="64" t="s">
        <v>323</v>
      </c>
      <c r="D418" s="72">
        <v>2010</v>
      </c>
      <c r="E418" s="21"/>
      <c r="F418" s="21"/>
      <c r="G418" s="21"/>
      <c r="H418" s="21"/>
      <c r="I418" s="99">
        <v>360</v>
      </c>
      <c r="J418" s="99">
        <v>360</v>
      </c>
      <c r="K418" s="99">
        <v>360</v>
      </c>
    </row>
    <row r="419" spans="1:11" ht="15" customHeight="1" x14ac:dyDescent="0.15">
      <c r="A419" s="46" t="s">
        <v>324</v>
      </c>
      <c r="B419" s="10"/>
      <c r="C419" s="64"/>
      <c r="D419" s="72"/>
      <c r="E419" s="21">
        <v>1</v>
      </c>
      <c r="F419" s="21">
        <v>1</v>
      </c>
      <c r="G419" s="21">
        <v>1</v>
      </c>
      <c r="H419" s="21"/>
      <c r="I419" s="101">
        <v>156</v>
      </c>
      <c r="J419" s="101">
        <v>156</v>
      </c>
      <c r="K419" s="101">
        <v>156</v>
      </c>
    </row>
    <row r="420" spans="1:11" ht="15" customHeight="1" x14ac:dyDescent="0.15">
      <c r="A420" s="46"/>
      <c r="B420" s="10" t="s">
        <v>4</v>
      </c>
      <c r="C420" s="64" t="s">
        <v>325</v>
      </c>
      <c r="D420" s="72">
        <v>1985</v>
      </c>
      <c r="E420" s="21"/>
      <c r="F420" s="21"/>
      <c r="G420" s="21"/>
      <c r="H420" s="21"/>
      <c r="I420" s="99">
        <v>156</v>
      </c>
      <c r="J420" s="99">
        <v>156</v>
      </c>
      <c r="K420" s="99">
        <v>156</v>
      </c>
    </row>
    <row r="421" spans="1:11" ht="15" customHeight="1" x14ac:dyDescent="0.15">
      <c r="A421" s="46" t="s">
        <v>326</v>
      </c>
      <c r="B421" s="10"/>
      <c r="C421" s="64"/>
      <c r="D421" s="72"/>
      <c r="E421" s="21">
        <v>1</v>
      </c>
      <c r="F421" s="21">
        <v>1</v>
      </c>
      <c r="G421" s="21">
        <v>1</v>
      </c>
      <c r="H421" s="21"/>
      <c r="I421" s="101">
        <v>91</v>
      </c>
      <c r="J421" s="101">
        <v>91</v>
      </c>
      <c r="K421" s="101">
        <v>1.1000000000000001</v>
      </c>
    </row>
    <row r="422" spans="1:11" ht="15" customHeight="1" x14ac:dyDescent="0.15">
      <c r="A422" s="46"/>
      <c r="B422" s="10" t="s">
        <v>7</v>
      </c>
      <c r="C422" s="59" t="s">
        <v>345</v>
      </c>
      <c r="D422" s="66">
        <v>1987</v>
      </c>
      <c r="E422" s="16"/>
      <c r="F422" s="16"/>
      <c r="G422" s="16"/>
      <c r="H422" s="16"/>
      <c r="I422" s="99">
        <v>91</v>
      </c>
      <c r="J422" s="99">
        <v>91</v>
      </c>
      <c r="K422" s="99">
        <v>1.1000000000000001</v>
      </c>
    </row>
    <row r="423" spans="1:11" ht="15" customHeight="1" x14ac:dyDescent="0.15">
      <c r="A423" s="5" t="s">
        <v>346</v>
      </c>
      <c r="B423" s="89"/>
      <c r="C423" s="88" t="s">
        <v>348</v>
      </c>
      <c r="D423" s="88"/>
      <c r="E423" s="28"/>
      <c r="F423" s="28"/>
      <c r="G423" s="28"/>
      <c r="H423" s="28"/>
      <c r="I423" s="103"/>
      <c r="J423" s="103"/>
      <c r="K423" s="100"/>
    </row>
    <row r="424" spans="1:11" ht="15" customHeight="1" x14ac:dyDescent="0.15">
      <c r="A424" s="5" t="s">
        <v>347</v>
      </c>
      <c r="B424" s="90"/>
      <c r="C424" s="88" t="s">
        <v>349</v>
      </c>
      <c r="D424" s="88"/>
      <c r="E424" s="28"/>
      <c r="F424" s="28"/>
      <c r="G424" s="28"/>
      <c r="H424" s="28"/>
      <c r="I424" s="103"/>
      <c r="J424" s="103"/>
      <c r="K424" s="93"/>
    </row>
    <row r="425" spans="1:11" ht="15" customHeight="1" x14ac:dyDescent="0.15">
      <c r="A425" s="7" t="s">
        <v>0</v>
      </c>
      <c r="B425" s="91"/>
      <c r="C425" s="92" t="s">
        <v>350</v>
      </c>
      <c r="E425" s="32"/>
      <c r="F425" s="32"/>
      <c r="G425" s="32"/>
      <c r="H425" s="32"/>
      <c r="I425" s="104"/>
      <c r="J425" s="104"/>
    </row>
    <row r="426" spans="1:11" ht="15" customHeight="1" x14ac:dyDescent="0.15">
      <c r="A426" s="1"/>
      <c r="I426" s="104"/>
      <c r="J426" s="104"/>
    </row>
    <row r="427" spans="1:11" ht="15" customHeight="1" x14ac:dyDescent="0.15">
      <c r="I427" s="104"/>
      <c r="J427" s="104"/>
    </row>
    <row r="428" spans="1:11" ht="15" customHeight="1" x14ac:dyDescent="0.15">
      <c r="I428" s="104"/>
      <c r="J428" s="104"/>
    </row>
    <row r="429" spans="1:11" ht="15" customHeight="1" x14ac:dyDescent="0.15">
      <c r="I429" s="104"/>
      <c r="J429" s="104"/>
    </row>
    <row r="430" spans="1:11" ht="15" customHeight="1" x14ac:dyDescent="0.15">
      <c r="I430" s="104"/>
      <c r="J430" s="104"/>
    </row>
    <row r="431" spans="1:11" ht="15" customHeight="1" x14ac:dyDescent="0.15">
      <c r="I431" s="104"/>
      <c r="J431" s="104"/>
    </row>
    <row r="432" spans="1:11" ht="15" customHeight="1" x14ac:dyDescent="0.15">
      <c r="I432" s="104"/>
      <c r="J432" s="104"/>
    </row>
  </sheetData>
  <sheetProtection algorithmName="SHA-512" hashValue="IpAls1+uMZozW/QWQ2LtXvPrs0kLVognwFsv//cDzKwJtXo8LfC5UhKQoBgRgS0AkFF9mkNLKrRj6qo6uia/vw==" saltValue="17TmHJPxyMJgXrCEtS/xTg==" spinCount="100000" sheet="1" objects="1" scenarios="1" formatCells="0" formatColumns="0" formatRows="0" insertColumns="0" insertRows="0" insertHyperlinks="0" deleteColumns="0" deleteRows="0" sort="0" autoFilter="0" pivotTables="0"/>
  <mergeCells count="35">
    <mergeCell ref="E156:G156"/>
    <mergeCell ref="I156:K156"/>
    <mergeCell ref="E336:G336"/>
    <mergeCell ref="I336:K336"/>
    <mergeCell ref="E274:G274"/>
    <mergeCell ref="I274:K274"/>
    <mergeCell ref="E217:G217"/>
    <mergeCell ref="I217:K217"/>
    <mergeCell ref="E106:G106"/>
    <mergeCell ref="I106:K106"/>
    <mergeCell ref="E54:G54"/>
    <mergeCell ref="I54:K54"/>
    <mergeCell ref="E3:G3"/>
    <mergeCell ref="I3:K3"/>
    <mergeCell ref="B106:B107"/>
    <mergeCell ref="C106:C107"/>
    <mergeCell ref="D106:D107"/>
    <mergeCell ref="B156:B157"/>
    <mergeCell ref="C156:C157"/>
    <mergeCell ref="D156:D157"/>
    <mergeCell ref="B336:B337"/>
    <mergeCell ref="C336:C337"/>
    <mergeCell ref="D336:D337"/>
    <mergeCell ref="B217:B218"/>
    <mergeCell ref="C217:C218"/>
    <mergeCell ref="D217:D218"/>
    <mergeCell ref="B274:B275"/>
    <mergeCell ref="C274:C275"/>
    <mergeCell ref="D274:D275"/>
    <mergeCell ref="B54:B55"/>
    <mergeCell ref="C54:C55"/>
    <mergeCell ref="D54:D55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8" scale="49" orientation="portrait" r:id="rId1"/>
  <rowBreaks count="5" manualBreakCount="5">
    <brk id="51" max="10" man="1"/>
    <brk id="103" max="10" man="1"/>
    <brk id="153" max="10" man="1"/>
    <brk id="214" max="10" man="1"/>
    <brk id="271" max="10" man="1"/>
  </rowBreaks>
  <ignoredErrors>
    <ignoredError sqref="K7 J93:K93 J195:K195 J236:K236 J276 K263 J314:K314 J321:K321 I339:J339 K369 K377 J398 K401 K4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A29E3E-21FC-4CEB-B9E0-F1DCEBE89D17}"/>
</file>

<file path=customXml/itemProps2.xml><?xml version="1.0" encoding="utf-8"?>
<ds:datastoreItem xmlns:ds="http://schemas.openxmlformats.org/officeDocument/2006/customXml" ds:itemID="{DBFE885E-0B3A-4EED-8FC2-5A6788F2B986}"/>
</file>

<file path=customXml/itemProps3.xml><?xml version="1.0" encoding="utf-8"?>
<ds:datastoreItem xmlns:ds="http://schemas.openxmlformats.org/officeDocument/2006/customXml" ds:itemID="{64A2CEAD-42C3-4297-AFDE-3BA40B216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1.11 TM</vt:lpstr>
      <vt:lpstr>'1.11 TM'!Yazdırma_Alanı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turgayezen</dc:creator>
  <cp:lastModifiedBy>Nurcihan MERCAN</cp:lastModifiedBy>
  <cp:lastPrinted>2015-05-11T10:32:41Z</cp:lastPrinted>
  <dcterms:created xsi:type="dcterms:W3CDTF">2012-01-27T07:43:32Z</dcterms:created>
  <dcterms:modified xsi:type="dcterms:W3CDTF">2018-09-21T07:41:46Z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