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80" windowWidth="20640" windowHeight="4530" tabRatio="181" firstSheet="1" activeTab="1"/>
  </bookViews>
  <sheets>
    <sheet name="1.6 yhgs" sheetId="1" r:id="rId1"/>
    <sheet name="1.6.YHGS" sheetId="2" r:id="rId2"/>
  </sheets>
  <definedNames>
    <definedName name="_xlnm._FilterDatabase" localSheetId="0" hidden="1">'1.6 yhgs'!$B$1:$B$89</definedName>
  </definedNames>
  <calcPr fullCalcOnLoad="1"/>
</workbook>
</file>

<file path=xl/sharedStrings.xml><?xml version="1.0" encoding="utf-8"?>
<sst xmlns="http://schemas.openxmlformats.org/spreadsheetml/2006/main" count="1325" uniqueCount="636">
  <si>
    <t>Kocaeli</t>
  </si>
  <si>
    <t>İstanbul</t>
  </si>
  <si>
    <t>Sakarya</t>
  </si>
  <si>
    <t>Bursa</t>
  </si>
  <si>
    <t>İzmir</t>
  </si>
  <si>
    <t>Muğla</t>
  </si>
  <si>
    <t>Denizli</t>
  </si>
  <si>
    <t>Kütahya</t>
  </si>
  <si>
    <t>Eskişehir</t>
  </si>
  <si>
    <t>Antalya</t>
  </si>
  <si>
    <t>Burdur</t>
  </si>
  <si>
    <t>Osmaniye</t>
  </si>
  <si>
    <t>Adana</t>
  </si>
  <si>
    <t>Kayseri</t>
  </si>
  <si>
    <t>Mersin</t>
  </si>
  <si>
    <t>Konya</t>
  </si>
  <si>
    <t>Ankara</t>
  </si>
  <si>
    <t>Bolu</t>
  </si>
  <si>
    <t>Düzce</t>
  </si>
  <si>
    <t>Sinop</t>
  </si>
  <si>
    <t>Bartın</t>
  </si>
  <si>
    <t>Karabük</t>
  </si>
  <si>
    <t>Kastamonu</t>
  </si>
  <si>
    <t>Çorum</t>
  </si>
  <si>
    <t>Tokat</t>
  </si>
  <si>
    <t>Samsun</t>
  </si>
  <si>
    <t>Artvin</t>
  </si>
  <si>
    <t>Gümüşhane</t>
  </si>
  <si>
    <t>Ardahan</t>
  </si>
  <si>
    <t>Kars</t>
  </si>
  <si>
    <t>Gaziantep</t>
  </si>
  <si>
    <t>Şanlıurfa</t>
  </si>
  <si>
    <t>Niğde</t>
  </si>
  <si>
    <t>Hatay</t>
  </si>
  <si>
    <t>Rize</t>
  </si>
  <si>
    <t>Erzurum</t>
  </si>
  <si>
    <t>Bingöl</t>
  </si>
  <si>
    <t>Bitlis</t>
  </si>
  <si>
    <t xml:space="preserve">Bulunduğu il    </t>
  </si>
  <si>
    <t>İlçesi</t>
  </si>
  <si>
    <t xml:space="preserve">Alan adı    </t>
  </si>
  <si>
    <t xml:space="preserve">Tescil Tarihi </t>
  </si>
  <si>
    <t xml:space="preserve">Hedef Türler  </t>
  </si>
  <si>
    <t xml:space="preserve">Plan Onay Tarihi </t>
  </si>
  <si>
    <t xml:space="preserve">Plan Revizyon Tarihi    </t>
  </si>
  <si>
    <t xml:space="preserve">  Province</t>
  </si>
  <si>
    <t>District</t>
  </si>
  <si>
    <t xml:space="preserve">Regional Office     </t>
  </si>
  <si>
    <t xml:space="preserve">   Site name                                                      </t>
  </si>
  <si>
    <t>Target Species</t>
  </si>
  <si>
    <t>Date of plan approval</t>
  </si>
  <si>
    <t>Date of revision of the plan</t>
  </si>
  <si>
    <t>Karataş</t>
  </si>
  <si>
    <t>Su Kuşları</t>
  </si>
  <si>
    <t>Pozantı</t>
  </si>
  <si>
    <t>Yaban Keçisi</t>
  </si>
  <si>
    <t>Merkez</t>
  </si>
  <si>
    <t>Saimbeyli</t>
  </si>
  <si>
    <t>Y.Keçisi</t>
  </si>
  <si>
    <t>Afyon</t>
  </si>
  <si>
    <t>Sandıklı</t>
  </si>
  <si>
    <t>Geyik</t>
  </si>
  <si>
    <t>Dinar</t>
  </si>
  <si>
    <t>Beypazarı</t>
  </si>
  <si>
    <t>Nallıhan</t>
  </si>
  <si>
    <t>Yaban Koyunu_Keklik_Tavşan</t>
  </si>
  <si>
    <t>Akseki</t>
  </si>
  <si>
    <t>Alanya</t>
  </si>
  <si>
    <t>Alageyik_Yaban Keçisi</t>
  </si>
  <si>
    <t>Gündoğmuş</t>
  </si>
  <si>
    <t>Kaş</t>
  </si>
  <si>
    <t>Finike</t>
  </si>
  <si>
    <t>Posof</t>
  </si>
  <si>
    <t>Dağ Horozu</t>
  </si>
  <si>
    <t>Yusufeli</t>
  </si>
  <si>
    <t>Yaban Keçisi_Ur Keklik_ Vaşak</t>
  </si>
  <si>
    <t>Simav</t>
  </si>
  <si>
    <t>Ulus</t>
  </si>
  <si>
    <t>Geyik_Karaca</t>
  </si>
  <si>
    <t>Kığı</t>
  </si>
  <si>
    <t>ÇBDK _ Yaban Keçisi</t>
  </si>
  <si>
    <t>Adilcevaz</t>
  </si>
  <si>
    <t>Bou</t>
  </si>
  <si>
    <t>Göynük</t>
  </si>
  <si>
    <t>Geyik_karaca</t>
  </si>
  <si>
    <t>Karamanlı</t>
  </si>
  <si>
    <t>Karacabey</t>
  </si>
  <si>
    <t>Sülün</t>
  </si>
  <si>
    <t>Kargı</t>
  </si>
  <si>
    <t>karaca</t>
  </si>
  <si>
    <t>Çardak</t>
  </si>
  <si>
    <t>Çivril</t>
  </si>
  <si>
    <t>Gölyaka</t>
  </si>
  <si>
    <t>Çat</t>
  </si>
  <si>
    <t>İspir</t>
  </si>
  <si>
    <t>Oltu</t>
  </si>
  <si>
    <t>Yaban Keçisi_ Keklik_ Vaşak</t>
  </si>
  <si>
    <t>Mihallıçcık</t>
  </si>
  <si>
    <t>Sivrihisar</t>
  </si>
  <si>
    <t>İslahiye</t>
  </si>
  <si>
    <t>Şiran</t>
  </si>
  <si>
    <t>Merkez-Altınözü</t>
  </si>
  <si>
    <t>Sırtlan</t>
  </si>
  <si>
    <t xml:space="preserve">Hatay </t>
  </si>
  <si>
    <t>Arsus</t>
  </si>
  <si>
    <t>Yaban Keçisi_Karaca</t>
  </si>
  <si>
    <t>Çatalca</t>
  </si>
  <si>
    <t>Sarıyer</t>
  </si>
  <si>
    <t>Karaca</t>
  </si>
  <si>
    <t>Bayındır</t>
  </si>
  <si>
    <t>Selçuk</t>
  </si>
  <si>
    <t>Selçuk Gebekirse Gölü</t>
  </si>
  <si>
    <t>Yenice</t>
  </si>
  <si>
    <t>Arpaçay</t>
  </si>
  <si>
    <t>Sarıkamış</t>
  </si>
  <si>
    <t>Azdavay</t>
  </si>
  <si>
    <t>Ilgaz</t>
  </si>
  <si>
    <t>Taşköprü</t>
  </si>
  <si>
    <t>Tosya</t>
  </si>
  <si>
    <t>Yahyalı</t>
  </si>
  <si>
    <t>Kandıra</t>
  </si>
  <si>
    <t>Yaban Koyunu</t>
  </si>
  <si>
    <t>Toy</t>
  </si>
  <si>
    <t>Tavşanlı</t>
  </si>
  <si>
    <t>Mut</t>
  </si>
  <si>
    <t>Tarsus</t>
  </si>
  <si>
    <t>Çamlıyayla</t>
  </si>
  <si>
    <t>Silifke</t>
  </si>
  <si>
    <t>Köyceğiz</t>
  </si>
  <si>
    <t>Yılanlı</t>
  </si>
  <si>
    <t>Çamardı</t>
  </si>
  <si>
    <t>Çamlıhemşin</t>
  </si>
  <si>
    <t>ÇBDK _  Ayı</t>
  </si>
  <si>
    <t>Kaynarca</t>
  </si>
  <si>
    <t>Bafra</t>
  </si>
  <si>
    <t>Terme</t>
  </si>
  <si>
    <t>Bozburun</t>
  </si>
  <si>
    <t>Şanluurfa</t>
  </si>
  <si>
    <t>Birecik</t>
  </si>
  <si>
    <t>Kelaynak</t>
  </si>
  <si>
    <t>Ceylan</t>
  </si>
  <si>
    <t>Pazar</t>
  </si>
  <si>
    <t>Zonguldak</t>
  </si>
  <si>
    <t>Devrek</t>
  </si>
  <si>
    <t>Geyik-Karaca</t>
  </si>
  <si>
    <r>
      <t xml:space="preserve"> </t>
    </r>
    <r>
      <rPr>
        <sz val="8"/>
        <rFont val="Tahoma"/>
        <family val="2"/>
      </rPr>
      <t>Registration date</t>
    </r>
  </si>
  <si>
    <t xml:space="preserve">Alan    </t>
  </si>
  <si>
    <t xml:space="preserve">Area    </t>
  </si>
  <si>
    <t>Bölge Müdürlüğü</t>
  </si>
  <si>
    <t xml:space="preserve">Akyatan Gölü    </t>
  </si>
  <si>
    <t xml:space="preserve">Seyhan Baraj Gölü   </t>
  </si>
  <si>
    <t xml:space="preserve"> Maraş Hançerderesi  </t>
  </si>
  <si>
    <t xml:space="preserve">Sandıklı Akdağ  </t>
  </si>
  <si>
    <t xml:space="preserve">Nallıhan Davutoğlan  </t>
  </si>
  <si>
    <t xml:space="preserve">Nallıhan Saçak  </t>
  </si>
  <si>
    <t xml:space="preserve">Akseki İbradı Üzümdere  </t>
  </si>
  <si>
    <t xml:space="preserve">Alanya Dimçayı  </t>
  </si>
  <si>
    <t xml:space="preserve">Cevizli Gidengelmez Dağı  </t>
  </si>
  <si>
    <t xml:space="preserve">Düzlerçamı  </t>
  </si>
  <si>
    <t xml:space="preserve">Gündoğmuş  </t>
  </si>
  <si>
    <t xml:space="preserve">Kaş Kıbrıs Çayı  </t>
  </si>
  <si>
    <t xml:space="preserve">Sarıkaya  </t>
  </si>
  <si>
    <t xml:space="preserve">Sivridağ  </t>
  </si>
  <si>
    <t xml:space="preserve">Posof  </t>
  </si>
  <si>
    <t xml:space="preserve">Göynük Kapıormanı  </t>
  </si>
  <si>
    <t xml:space="preserve">Yedigöller  </t>
  </si>
  <si>
    <t xml:space="preserve">Burdur Gölü  </t>
  </si>
  <si>
    <t xml:space="preserve">Karakaş Gölü  </t>
  </si>
  <si>
    <t xml:space="preserve">Karacabey Ovakorusu  </t>
  </si>
  <si>
    <t xml:space="preserve">Kargı Koşdağ  </t>
  </si>
  <si>
    <t xml:space="preserve">Çardak Beylerli Gölü  </t>
  </si>
  <si>
    <t xml:space="preserve">Çivril Akdağ  </t>
  </si>
  <si>
    <t xml:space="preserve">Gölyaka Efteni Gölü  </t>
  </si>
  <si>
    <t xml:space="preserve">Çat  </t>
  </si>
  <si>
    <t xml:space="preserve">İspir Vercenik Dağı  </t>
  </si>
  <si>
    <t xml:space="preserve">Oltu  </t>
  </si>
  <si>
    <t xml:space="preserve">Mihallıçık Çatacık  </t>
  </si>
  <si>
    <t xml:space="preserve">Sivrihisar Balıkdamı  </t>
  </si>
  <si>
    <t xml:space="preserve">Tahtaköprü Baraj Gölü  </t>
  </si>
  <si>
    <t xml:space="preserve">Şiran Kuluca  </t>
  </si>
  <si>
    <t xml:space="preserve">Altınözü  </t>
  </si>
  <si>
    <t xml:space="preserve">İskenderun-Arsuz  </t>
  </si>
  <si>
    <t xml:space="preserve">Çatalca Çilingoz  </t>
  </si>
  <si>
    <t xml:space="preserve">Sarıyer Feneryolu  </t>
  </si>
  <si>
    <t xml:space="preserve">Bayındır-Ovacık  </t>
  </si>
  <si>
    <t xml:space="preserve">Sırçalı Kanyonu  </t>
  </si>
  <si>
    <t xml:space="preserve">Yenice  </t>
  </si>
  <si>
    <t xml:space="preserve">Kuyucuk Gölü  </t>
  </si>
  <si>
    <t xml:space="preserve">Sarıkamış Kağızman  </t>
  </si>
  <si>
    <t xml:space="preserve">Aydavaz Kartdağı  </t>
  </si>
  <si>
    <t xml:space="preserve">Ilgazdağı  </t>
  </si>
  <si>
    <t xml:space="preserve">Taşköprü Elekdağı  </t>
  </si>
  <si>
    <t xml:space="preserve">Tosya Gavurdağı  </t>
  </si>
  <si>
    <t xml:space="preserve">Yahyalı Aladağlar  </t>
  </si>
  <si>
    <t xml:space="preserve">Kandıra Seyrek  </t>
  </si>
  <si>
    <t xml:space="preserve">Bozdağ  </t>
  </si>
  <si>
    <t xml:space="preserve">Merkez Altıntaş  </t>
  </si>
  <si>
    <t xml:space="preserve">Tavşanlı Çatak  </t>
  </si>
  <si>
    <t xml:space="preserve">Merkez-Türkmenbaba  </t>
  </si>
  <si>
    <t xml:space="preserve">Mut Kestel Dağı  </t>
  </si>
  <si>
    <t xml:space="preserve">Tarsus Kadıncık Vadisi  </t>
  </si>
  <si>
    <t xml:space="preserve">Çamlıyayla-Cehennemderesi  </t>
  </si>
  <si>
    <t xml:space="preserve">Hisardağı ve Gedikdağı  </t>
  </si>
  <si>
    <t xml:space="preserve">Köyceyiz  </t>
  </si>
  <si>
    <t xml:space="preserve">Yılanlı Çakmak  </t>
  </si>
  <si>
    <t xml:space="preserve">Çamardı Demirkazık  </t>
  </si>
  <si>
    <t xml:space="preserve">Zorkun Yaylası  </t>
  </si>
  <si>
    <t xml:space="preserve">Çamlıhemşin Kaçkar  </t>
  </si>
  <si>
    <t xml:space="preserve">Kaynarca-Acarlar Gölü  </t>
  </si>
  <si>
    <t xml:space="preserve">Bafra Kızılırmak Deltası  </t>
  </si>
  <si>
    <t xml:space="preserve">Terme Gölardı Simenlik Gölü  </t>
  </si>
  <si>
    <t xml:space="preserve">Bozburun  </t>
  </si>
  <si>
    <t xml:space="preserve">Birecik-Fırat  </t>
  </si>
  <si>
    <t xml:space="preserve">Kızılkuyu  </t>
  </si>
  <si>
    <t xml:space="preserve">Kaz Gölü  </t>
  </si>
  <si>
    <t xml:space="preserve">Yeşilöz  </t>
  </si>
  <si>
    <t xml:space="preserve">Karakuyu Gölü  </t>
  </si>
  <si>
    <t xml:space="preserve">Beypazarı Kapaklı  </t>
  </si>
  <si>
    <t xml:space="preserve">Pozantı Karanfıldağ  </t>
  </si>
  <si>
    <t xml:space="preserve">Tuzla Gölü    </t>
  </si>
  <si>
    <t xml:space="preserve">Nallıhan Emremsultan  </t>
  </si>
  <si>
    <t xml:space="preserve">Çoruh Vadisi  </t>
  </si>
  <si>
    <t xml:space="preserve">Akdağ  </t>
  </si>
  <si>
    <t xml:space="preserve">Sökü  </t>
  </si>
  <si>
    <t xml:space="preserve">Şeytandağları  </t>
  </si>
  <si>
    <t xml:space="preserve">Süphandağı  </t>
  </si>
  <si>
    <t>Abant</t>
  </si>
  <si>
    <t xml:space="preserve">Hopur Topaşır  </t>
  </si>
  <si>
    <t>Altitude (mean) m.</t>
  </si>
  <si>
    <r>
      <t xml:space="preserve">Koordinatlar                        </t>
    </r>
    <r>
      <rPr>
        <sz val="8"/>
        <rFont val="Tahoma"/>
        <family val="2"/>
      </rPr>
      <t xml:space="preserve"> Coordinates</t>
    </r>
  </si>
  <si>
    <t>Yükseklik (ort.) m.</t>
  </si>
  <si>
    <r>
      <t xml:space="preserve">  Boylam </t>
    </r>
    <r>
      <rPr>
        <sz val="8"/>
        <rFont val="Tahoma"/>
        <family val="2"/>
      </rPr>
      <t xml:space="preserve">Longitude      </t>
    </r>
  </si>
  <si>
    <r>
      <t xml:space="preserve"> Enlem                   </t>
    </r>
    <r>
      <rPr>
        <sz val="8"/>
        <rFont val="Tahoma"/>
        <family val="2"/>
      </rPr>
      <t xml:space="preserve">Latitude    </t>
    </r>
    <r>
      <rPr>
        <b/>
        <sz val="8"/>
        <rFont val="Tahoma"/>
        <family val="2"/>
      </rPr>
      <t xml:space="preserve">     </t>
    </r>
  </si>
  <si>
    <t>36.628257</t>
  </si>
  <si>
    <t>35.267821</t>
  </si>
  <si>
    <t>37.583323</t>
  </si>
  <si>
    <t>35.043188</t>
  </si>
  <si>
    <t>37.078620</t>
  </si>
  <si>
    <t>35.291458</t>
  </si>
  <si>
    <t>Döşemealtı</t>
  </si>
  <si>
    <t>36.701729</t>
  </si>
  <si>
    <t>35.05.3856</t>
  </si>
  <si>
    <t>38.009820</t>
  </si>
  <si>
    <t>36.224032</t>
  </si>
  <si>
    <t>38.322634</t>
  </si>
  <si>
    <t>30.040049</t>
  </si>
  <si>
    <t>40.359866</t>
  </si>
  <si>
    <t>32.129387</t>
  </si>
  <si>
    <t>40.112972</t>
  </si>
  <si>
    <t>31.605275</t>
  </si>
  <si>
    <t>40.07.0945</t>
  </si>
  <si>
    <t>31.408679</t>
  </si>
  <si>
    <t>40.169058</t>
  </si>
  <si>
    <t>31.292705</t>
  </si>
  <si>
    <t>37.108318</t>
  </si>
  <si>
    <t>31.691413</t>
  </si>
  <si>
    <t>36.595685</t>
  </si>
  <si>
    <t>32.263756</t>
  </si>
  <si>
    <t>37.261698</t>
  </si>
  <si>
    <t>31.838611</t>
  </si>
  <si>
    <t>36.978880</t>
  </si>
  <si>
    <t>30.502558</t>
  </si>
  <si>
    <t>36.826499</t>
  </si>
  <si>
    <t>32.137483</t>
  </si>
  <si>
    <t>36.400228</t>
  </si>
  <si>
    <t>29.662669</t>
  </si>
  <si>
    <t>36.512114</t>
  </si>
  <si>
    <t>30.137290</t>
  </si>
  <si>
    <t>36.814879</t>
  </si>
  <si>
    <t>30.439230</t>
  </si>
  <si>
    <t>41.486069</t>
  </si>
  <si>
    <t>42.684870</t>
  </si>
  <si>
    <t>40.825983</t>
  </si>
  <si>
    <t>41.690104</t>
  </si>
  <si>
    <t>39.266189</t>
  </si>
  <si>
    <t>28.800640</t>
  </si>
  <si>
    <t>41.358337</t>
  </si>
  <si>
    <t>32.561674</t>
  </si>
  <si>
    <t>39.403480</t>
  </si>
  <si>
    <t>40.442925</t>
  </si>
  <si>
    <t>38.918325</t>
  </si>
  <si>
    <t>42.799782</t>
  </si>
  <si>
    <t>40.405997</t>
  </si>
  <si>
    <t>30.681585</t>
  </si>
  <si>
    <t>40.896305</t>
  </si>
  <si>
    <t>31.643017</t>
  </si>
  <si>
    <t>40.618002</t>
  </si>
  <si>
    <t>31.352784</t>
  </si>
  <si>
    <t>37.747102</t>
  </si>
  <si>
    <t>30.182250</t>
  </si>
  <si>
    <t>37.373583</t>
  </si>
  <si>
    <t>29.984224</t>
  </si>
  <si>
    <t>40.334886</t>
  </si>
  <si>
    <t>28.374986</t>
  </si>
  <si>
    <t>41.013543</t>
  </si>
  <si>
    <t>34.385674</t>
  </si>
  <si>
    <t>37.729475</t>
  </si>
  <si>
    <t>29.682700</t>
  </si>
  <si>
    <t>38.317728</t>
  </si>
  <si>
    <t>30.011859</t>
  </si>
  <si>
    <t>40.769392</t>
  </si>
  <si>
    <t>31.050819</t>
  </si>
  <si>
    <t>40.509976</t>
  </si>
  <si>
    <t>42.001554</t>
  </si>
  <si>
    <t>39.525280</t>
  </si>
  <si>
    <t>40.821346</t>
  </si>
  <si>
    <t>40.667465</t>
  </si>
  <si>
    <t>41.142696</t>
  </si>
  <si>
    <t>39.969248</t>
  </si>
  <si>
    <t>31.175618</t>
  </si>
  <si>
    <t>39.180723</t>
  </si>
  <si>
    <t>31.608341</t>
  </si>
  <si>
    <t>36.902218</t>
  </si>
  <si>
    <t>36.686496</t>
  </si>
  <si>
    <t>40.324554</t>
  </si>
  <si>
    <t>39.071061</t>
  </si>
  <si>
    <t>36.146171</t>
  </si>
  <si>
    <t>36.302304</t>
  </si>
  <si>
    <t>36.256154</t>
  </si>
  <si>
    <t>35.917596</t>
  </si>
  <si>
    <t>41.457384</t>
  </si>
  <si>
    <t>28.230354</t>
  </si>
  <si>
    <t>41.221224</t>
  </si>
  <si>
    <t>29.077035</t>
  </si>
  <si>
    <t>38.318850</t>
  </si>
  <si>
    <t>27.691275</t>
  </si>
  <si>
    <t>37.966596</t>
  </si>
  <si>
    <t>27.276418</t>
  </si>
  <si>
    <t>41.267391</t>
  </si>
  <si>
    <t>32.787226</t>
  </si>
  <si>
    <t>40.741935</t>
  </si>
  <si>
    <t>43.455240</t>
  </si>
  <si>
    <t>40.036099</t>
  </si>
  <si>
    <t>42.947076</t>
  </si>
  <si>
    <t>41.786048</t>
  </si>
  <si>
    <t>33.350001</t>
  </si>
  <si>
    <t>41.103922</t>
  </si>
  <si>
    <t>33.819415</t>
  </si>
  <si>
    <t>41.530831</t>
  </si>
  <si>
    <t>34.418644</t>
  </si>
  <si>
    <t>37.966115</t>
  </si>
  <si>
    <t>35.265911</t>
  </si>
  <si>
    <t>41.129818</t>
  </si>
  <si>
    <t>30.127369</t>
  </si>
  <si>
    <t>37.937517</t>
  </si>
  <si>
    <t>33.027963</t>
  </si>
  <si>
    <t>39.147991</t>
  </si>
  <si>
    <t>30.03867</t>
  </si>
  <si>
    <t>39.413185</t>
  </si>
  <si>
    <t>29.103674</t>
  </si>
  <si>
    <t>39.468518</t>
  </si>
  <si>
    <t>30.310351</t>
  </si>
  <si>
    <t>36.762147</t>
  </si>
  <si>
    <t>33.456306</t>
  </si>
  <si>
    <t>37.276380</t>
  </si>
  <si>
    <t>34.593710</t>
  </si>
  <si>
    <t>37.204168</t>
  </si>
  <si>
    <t>34.384536</t>
  </si>
  <si>
    <t>36.397222</t>
  </si>
  <si>
    <t>33.746237</t>
  </si>
  <si>
    <t>37.307838</t>
  </si>
  <si>
    <t>34.879587</t>
  </si>
  <si>
    <t>36.903075</t>
  </si>
  <si>
    <t>28.519348</t>
  </si>
  <si>
    <t>37.218904</t>
  </si>
  <si>
    <t>28.610507</t>
  </si>
  <si>
    <t>37.942636</t>
  </si>
  <si>
    <t>35.161560</t>
  </si>
  <si>
    <t>37.014224</t>
  </si>
  <si>
    <t>36.303557</t>
  </si>
  <si>
    <t>40.980975</t>
  </si>
  <si>
    <t>41.133402</t>
  </si>
  <si>
    <t>41.120684</t>
  </si>
  <si>
    <t>30.463746</t>
  </si>
  <si>
    <t>41.641156</t>
  </si>
  <si>
    <t>36.070841</t>
  </si>
  <si>
    <t>41.282480</t>
  </si>
  <si>
    <t>36.966668</t>
  </si>
  <si>
    <t>42.066126</t>
  </si>
  <si>
    <t>35.025591</t>
  </si>
  <si>
    <t>37.037130</t>
  </si>
  <si>
    <t>38.765102</t>
  </si>
  <si>
    <t>40.285062</t>
  </si>
  <si>
    <t>36.149761</t>
  </si>
  <si>
    <t>41.012026</t>
  </si>
  <si>
    <t>31.772675</t>
  </si>
  <si>
    <t>38.054506</t>
  </si>
  <si>
    <t>30.248262</t>
  </si>
  <si>
    <t>41.084526</t>
  </si>
  <si>
    <t>33.950500</t>
  </si>
  <si>
    <t>37.027636</t>
  </si>
  <si>
    <t>37.976217</t>
  </si>
  <si>
    <t>Balıkesir/Kütahya</t>
  </si>
  <si>
    <t>Adana/K.Maraş</t>
  </si>
  <si>
    <t>Türkiye</t>
  </si>
  <si>
    <t>3.1 Yaban Hayatı Gelistirme Sahaları, 2005-2011</t>
  </si>
  <si>
    <t>Wildlife Connservation Area, 2005-2011</t>
  </si>
  <si>
    <t>TR</t>
  </si>
  <si>
    <t>TR100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</si>
  <si>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</si>
  <si>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</si>
  <si>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</si>
  <si>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</si>
  <si>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</si>
  <si>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</si>
  <si>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</si>
  <si>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</si>
  <si>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</si>
  <si>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</si>
  <si>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</si>
  <si>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TR321</t>
  </si>
  <si>
    <t>Aydın</t>
  </si>
  <si>
    <t>TR322</t>
  </si>
  <si>
    <t>TR323</t>
  </si>
  <si>
    <t>TR331</t>
  </si>
  <si>
    <t>Manisa</t>
  </si>
  <si>
    <t>TR332</t>
  </si>
  <si>
    <t>Afyonkarahisar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</si>
  <si>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</si>
  <si>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</si>
  <si>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</si>
  <si>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</si>
  <si>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</si>
  <si>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</si>
  <si>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</si>
  <si>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</si>
  <si>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</si>
  <si>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TR423</t>
  </si>
  <si>
    <t>TR424</t>
  </si>
  <si>
    <t>TR425</t>
  </si>
  <si>
    <t>Yalova</t>
  </si>
  <si>
    <t>TR510</t>
  </si>
  <si>
    <t>TR521</t>
  </si>
  <si>
    <t>TR522</t>
  </si>
  <si>
    <t>Karaman</t>
  </si>
  <si>
    <t>TR611</t>
  </si>
  <si>
    <t>TR612</t>
  </si>
  <si>
    <t>Isparta</t>
  </si>
  <si>
    <t>TR613</t>
  </si>
  <si>
    <t>TR621</t>
  </si>
  <si>
    <t>TR622</t>
  </si>
  <si>
    <t>TR631</t>
  </si>
  <si>
    <t>TR632</t>
  </si>
  <si>
    <t>Kahramanmaraş</t>
  </si>
  <si>
    <t>TR633</t>
  </si>
  <si>
    <t>TR711</t>
  </si>
  <si>
    <t>Kırıkkale</t>
  </si>
  <si>
    <t>TR712</t>
  </si>
  <si>
    <t>Aksaray</t>
  </si>
  <si>
    <t>TR713</t>
  </si>
  <si>
    <t>TR714</t>
  </si>
  <si>
    <t>Nevşehir</t>
  </si>
  <si>
    <t>TR715</t>
  </si>
  <si>
    <t>Kırşehir</t>
  </si>
  <si>
    <t>TR721</t>
  </si>
  <si>
    <t>TR722</t>
  </si>
  <si>
    <t>Sivas</t>
  </si>
  <si>
    <t>TR723</t>
  </si>
  <si>
    <t>Yozgat</t>
  </si>
  <si>
    <t>TR811</t>
  </si>
  <si>
    <t>TR812</t>
  </si>
  <si>
    <t>TR813</t>
  </si>
  <si>
    <t>TR821</t>
  </si>
  <si>
    <t>TR822</t>
  </si>
  <si>
    <t>Çankırı</t>
  </si>
  <si>
    <t>TR823</t>
  </si>
  <si>
    <t>TR831</t>
  </si>
  <si>
    <t>TR832</t>
  </si>
  <si>
    <t>TR833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</si>
  <si>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</si>
  <si>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</si>
  <si>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</si>
  <si>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</si>
  <si>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</si>
  <si>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</si>
  <si>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</si>
  <si>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</si>
  <si>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</si>
  <si>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TR905</t>
  </si>
  <si>
    <t>TR906</t>
  </si>
  <si>
    <t>TRA11</t>
  </si>
  <si>
    <t>TRA12</t>
  </si>
  <si>
    <t>Erzincan</t>
  </si>
  <si>
    <t>TRA13</t>
  </si>
  <si>
    <t>Bayburt</t>
  </si>
  <si>
    <t>TRA21</t>
  </si>
  <si>
    <t>Ağrı</t>
  </si>
  <si>
    <t>TRA22</t>
  </si>
  <si>
    <t>TRA23</t>
  </si>
  <si>
    <t>Iğdır</t>
  </si>
  <si>
    <t>TRA24</t>
  </si>
  <si>
    <t>TRB11</t>
  </si>
  <si>
    <t>Malatya</t>
  </si>
  <si>
    <t>TRB12</t>
  </si>
  <si>
    <t>Elazığ</t>
  </si>
  <si>
    <t>TRB13</t>
  </si>
  <si>
    <t>TRB14</t>
  </si>
  <si>
    <t>Tunceli</t>
  </si>
  <si>
    <t>TRB21</t>
  </si>
  <si>
    <t>Van</t>
  </si>
  <si>
    <t>TRB22</t>
  </si>
  <si>
    <t>Muş</t>
  </si>
  <si>
    <t>TRB23</t>
  </si>
  <si>
    <t>TRB24</t>
  </si>
  <si>
    <t>Hakkari</t>
  </si>
  <si>
    <t>TRC11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</si>
  <si>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</si>
  <si>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</si>
  <si>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</si>
  <si>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</si>
  <si>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</si>
  <si>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</si>
  <si>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</si>
  <si>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</si>
  <si>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</si>
  <si>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</si>
  <si>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</si>
  <si>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</si>
  <si>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</si>
  <si>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</si>
  <si>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</si>
  <si>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TR221+TR333</t>
  </si>
  <si>
    <t>Balıkesir+Kütahya</t>
  </si>
  <si>
    <t>TR621+TR632</t>
  </si>
  <si>
    <t>Adana+K.Maraş</t>
  </si>
  <si>
    <t>Yaban Hayatı Gelistirme Sahası sayısı</t>
  </si>
  <si>
    <t>Çatalca Çilingoz  YHGS</t>
  </si>
  <si>
    <t>Sarıyer Feneryolu  YHGS</t>
  </si>
  <si>
    <t>Bayındır-Ovacık  YHGS</t>
  </si>
  <si>
    <t>Selçuk Gebekirse Gölü YHGS</t>
  </si>
  <si>
    <t>Köyceyiz  YHGS</t>
  </si>
  <si>
    <t xml:space="preserve">Çardak Beylerli Gölü YHGS  </t>
  </si>
  <si>
    <t>Çivril Akdağ  YHGS</t>
  </si>
  <si>
    <t>Yılanlı Çakmak  YHGS</t>
  </si>
  <si>
    <t>Sandıklı Akdağ  YHGS</t>
  </si>
  <si>
    <t>Karakuyu Gölü  YHGS</t>
  </si>
  <si>
    <t>Merkez Altıntaş  YHGS</t>
  </si>
  <si>
    <t>Tavşanlı Çatak  YHGS</t>
  </si>
  <si>
    <t xml:space="preserve">Merkez-Türkmenbaba YHGS  </t>
  </si>
  <si>
    <t>Karacabey Ovakorusu  YHGS</t>
  </si>
  <si>
    <t>Mihallıçık Çatacık  YHGS</t>
  </si>
  <si>
    <t>Sivrihisar Balıkdamı  YHGS</t>
  </si>
  <si>
    <t xml:space="preserve">Kandıra Seyrek YHGS </t>
  </si>
  <si>
    <t xml:space="preserve">Kaynarca-Acarlar Gölü YHGS </t>
  </si>
  <si>
    <t>Gölyaka Efteni Gölü  YHGS</t>
  </si>
  <si>
    <t>Yedigöller  YHGS</t>
  </si>
  <si>
    <t>Abant YHGS</t>
  </si>
  <si>
    <t>Beypazarı Kapaklı  YHGS</t>
  </si>
  <si>
    <t>Nallıhan Davutoğlan  YHGS</t>
  </si>
  <si>
    <t>Nallıhan Emremsultan  YHGS</t>
  </si>
  <si>
    <t>Nallıhan Saçak  YHGS</t>
  </si>
  <si>
    <t>Bozdağ  YHGS</t>
  </si>
  <si>
    <t>Akseki İbradı Üzümdere  YHGS</t>
  </si>
  <si>
    <t>Alanya Dimçayı  YHGS</t>
  </si>
  <si>
    <t xml:space="preserve">Cevizli Gidengelmez Dağı YHGS </t>
  </si>
  <si>
    <t>Düzlerçamı  YHGS</t>
  </si>
  <si>
    <t>Gündoğmuş  YHGS</t>
  </si>
  <si>
    <t>Kaş Kıbrıs Çayı  YHGS</t>
  </si>
  <si>
    <t>Sarıkaya  YHGS</t>
  </si>
  <si>
    <t>Sivridağ  YHGS</t>
  </si>
  <si>
    <t>Burdur Gölü  YHGS</t>
  </si>
  <si>
    <t>Karakaş Gölü  YHGS</t>
  </si>
  <si>
    <t>Akyatan Gölü    YHGS</t>
  </si>
  <si>
    <t>Pozantı Karanfıldağ  YHGS</t>
  </si>
  <si>
    <t>Seyhan Baraj Gölü   YHGS</t>
  </si>
  <si>
    <t>Tuzla Gölü    YHGS</t>
  </si>
  <si>
    <t>Mut Kestel Dağı  YHGS</t>
  </si>
  <si>
    <t>Tarsus Kadıncık Vadisi  YHGS</t>
  </si>
  <si>
    <t xml:space="preserve">Çamlıyayla-Cehennemderesi  YHGS </t>
  </si>
  <si>
    <t>Hisardağı ve Gedikdağı  YHGS</t>
  </si>
  <si>
    <t>Hopur Topaşır  YHGS</t>
  </si>
  <si>
    <t>Altınözü  YHGS</t>
  </si>
  <si>
    <t>İskenderun-Arsuz  YHGS</t>
  </si>
  <si>
    <t>Zorkun Yaylası  YHGS</t>
  </si>
  <si>
    <t>Çamardı Demirkazık  YHGS</t>
  </si>
  <si>
    <t>Yahyalı Aladağlar  YHGS</t>
  </si>
  <si>
    <t>Yeşilöz  YHGS</t>
  </si>
  <si>
    <t>Sırçalı Kanyonu  YHGS</t>
  </si>
  <si>
    <t>Yenice  YHGS</t>
  </si>
  <si>
    <t>Sökü  YHGS</t>
  </si>
  <si>
    <t>Aydavaz Kartdağı  YHGS</t>
  </si>
  <si>
    <t>Ilgazdağı  YHGS</t>
  </si>
  <si>
    <t>Taşköprü Elekdağı  YHGS</t>
  </si>
  <si>
    <t>Tosya Gavurdağı  YHGS</t>
  </si>
  <si>
    <t>Bozburun  YHGS</t>
  </si>
  <si>
    <t>Bafra Kızılırmak Deltası  YHGS</t>
  </si>
  <si>
    <t>Terme Gölardı Simenlik Gölü  YHGS</t>
  </si>
  <si>
    <t>Kaz Gölü  YHGS</t>
  </si>
  <si>
    <t>Kargı Koşdağ  YHGS</t>
  </si>
  <si>
    <t xml:space="preserve">Çamlıhemşin Kaçkar  YHGS </t>
  </si>
  <si>
    <t>Çoruh Vadisi  YHGS</t>
  </si>
  <si>
    <t>Şiran Kuluca  YHGS</t>
  </si>
  <si>
    <t>Çat  YHGS</t>
  </si>
  <si>
    <t>İspir Vercenik Dağı  YHGS</t>
  </si>
  <si>
    <t>Oltu  YHGS</t>
  </si>
  <si>
    <t>Kuyucuk Gölü  YHGS</t>
  </si>
  <si>
    <t>Sarıkamış Kağızman  YHGS</t>
  </si>
  <si>
    <t>Posof  YHGS</t>
  </si>
  <si>
    <t>Şeytandağları  YHGS</t>
  </si>
  <si>
    <t>Süphandağı  YHGS</t>
  </si>
  <si>
    <t>Tahtaköprü Baraj Gölü  YHGS</t>
  </si>
  <si>
    <t>Birecik-Fırat  YHGS</t>
  </si>
  <si>
    <t>Kızılkuyu  YHGS</t>
  </si>
  <si>
    <t>Akdağ  YHGS</t>
  </si>
  <si>
    <t xml:space="preserve"> Maraş Hançerderesi YHGS  </t>
  </si>
  <si>
    <t>Yükseklik (ort.) m</t>
  </si>
  <si>
    <t>Altitude (mean) m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</si>
  <si>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</si>
  <si>
    <t>SR(1) - Level 3</t>
  </si>
  <si>
    <t>Turkey</t>
  </si>
  <si>
    <t xml:space="preserve">Türkiye </t>
  </si>
  <si>
    <t>35.053856</t>
  </si>
  <si>
    <t>40.070945</t>
  </si>
  <si>
    <t>32.275972</t>
  </si>
  <si>
    <t>(1) İstatistiki Bölge Birimleri Sınıflaması (İBBS)</t>
  </si>
  <si>
    <t>(1) Statistical Regions (SR)</t>
  </si>
  <si>
    <t>Göynük Kapıormanı YHGS</t>
  </si>
  <si>
    <t>40.409538</t>
  </si>
  <si>
    <t>30.675558</t>
  </si>
  <si>
    <t xml:space="preserve">Orman ve Su İşleri Bakanlığı Bölge Müdürlüğü                  </t>
  </si>
  <si>
    <t>Ministry of Forestry and Water Affairs Regional Office</t>
  </si>
  <si>
    <t>Kızılcahamam</t>
  </si>
  <si>
    <t>Ankara Kara Akbaba</t>
  </si>
  <si>
    <t>Kara Akbaba</t>
  </si>
  <si>
    <t>ÇBDK_Ayı</t>
  </si>
  <si>
    <t xml:space="preserve">        Wildlife Conservation Areas, 2014</t>
  </si>
  <si>
    <t xml:space="preserve">        Wildlife Conservation Areas, 2014 (continued)</t>
  </si>
  <si>
    <t>1.6 Yaban Hayatı Gelistirme Sahaları (YHGS), 2014</t>
  </si>
  <si>
    <t>1.6 Yaban Hayatı Gelistirme Sahaları (YHGS), 2014 (devam)</t>
  </si>
  <si>
    <t xml:space="preserve">Alan Adı    </t>
  </si>
  <si>
    <t xml:space="preserve">   Site Name                                                      </t>
  </si>
  <si>
    <t>Date of Plan Approval</t>
  </si>
  <si>
    <t>Date of Revision of the Plan</t>
  </si>
  <si>
    <r>
      <t xml:space="preserve"> </t>
    </r>
    <r>
      <rPr>
        <sz val="8"/>
        <rFont val="Tahoma"/>
        <family val="2"/>
      </rPr>
      <t>Registry Date</t>
    </r>
  </si>
  <si>
    <t xml:space="preserve"> The Numbers of Wildlife Conservation Areas</t>
  </si>
  <si>
    <t xml:space="preserve"> The Number of Wildlife Conservation Area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</si>
</sst>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0.0"/>
    <numFmt numFmtId="184" formatCode="0.00000"/>
    <numFmt numFmtId="185" formatCode="0.000"/>
    <numFmt numFmtId="186" formatCode="0.0000"/>
    <numFmt numFmtId="187" formatCode="mmm/yyyy"/>
  </numFmts>
  <fonts count="5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i/>
      <sz val="8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1" fontId="2" fillId="0" borderId="0" xfId="0" applyNumberFormat="1" applyFont="1" applyBorder="1" applyAlignment="1">
      <alignment horizontal="center" wrapText="1"/>
    </xf>
    <xf numFmtId="11" fontId="49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1" fontId="1" fillId="0" borderId="10" xfId="0" applyNumberFormat="1" applyFont="1" applyBorder="1" applyAlignment="1">
      <alignment vertical="center"/>
    </xf>
    <xf numFmtId="0" fontId="2" fillId="0" borderId="10" xfId="48" applyFont="1" applyFill="1" applyBorder="1" applyAlignment="1">
      <alignment horizontal="left"/>
      <protection/>
    </xf>
    <xf numFmtId="0" fontId="2" fillId="0" borderId="0" xfId="48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vertical="center" shrinkToFi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4" fontId="8" fillId="0" borderId="0" xfId="0" applyNumberFormat="1" applyFont="1" applyAlignment="1">
      <alignment/>
    </xf>
    <xf numFmtId="0" fontId="7" fillId="0" borderId="0" xfId="49" applyFont="1" applyFill="1" applyBorder="1" applyAlignment="1">
      <alignment/>
      <protection/>
    </xf>
    <xf numFmtId="0" fontId="8" fillId="0" borderId="0" xfId="48" applyFont="1" applyFill="1" applyBorder="1" applyAlignment="1">
      <alignment/>
      <protection/>
    </xf>
    <xf numFmtId="3" fontId="8" fillId="0" borderId="0" xfId="48" applyNumberFormat="1" applyFont="1" applyFill="1" applyAlignment="1">
      <alignment/>
      <protection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2" fillId="0" borderId="13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48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vertical="center" shrinkToFit="1"/>
    </xf>
    <xf numFmtId="0" fontId="1" fillId="0" borderId="0" xfId="48" applyFont="1" applyFill="1" applyBorder="1" applyAlignment="1">
      <alignment horizontal="right" vertical="center" wrapText="1"/>
      <protection/>
    </xf>
    <xf numFmtId="0" fontId="1" fillId="0" borderId="13" xfId="0" applyFont="1" applyFill="1" applyBorder="1" applyAlignment="1">
      <alignment horizontal="right" vertical="center" shrinkToFi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6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horizontal="right" vertical="center" shrinkToFit="1"/>
    </xf>
    <xf numFmtId="0" fontId="1" fillId="0" borderId="18" xfId="0" applyFont="1" applyFill="1" applyBorder="1" applyAlignment="1">
      <alignment vertical="center" shrinkToFi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left"/>
    </xf>
    <xf numFmtId="49" fontId="1" fillId="32" borderId="1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2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4" fontId="1" fillId="0" borderId="13" xfId="0" applyNumberFormat="1" applyFont="1" applyFill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49" fillId="0" borderId="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2" fontId="2" fillId="0" borderId="0" xfId="0" applyNumberFormat="1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 vertical="top" wrapText="1"/>
    </xf>
    <xf numFmtId="182" fontId="49" fillId="0" borderId="0" xfId="0" applyNumberFormat="1" applyFont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1" fillId="0" borderId="13" xfId="0" applyNumberFormat="1" applyFont="1" applyFill="1" applyBorder="1" applyAlignment="1">
      <alignment horizontal="center"/>
    </xf>
    <xf numFmtId="182" fontId="1" fillId="0" borderId="13" xfId="0" applyNumberFormat="1" applyFont="1" applyBorder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182" fontId="1" fillId="0" borderId="14" xfId="0" applyNumberFormat="1" applyFont="1" applyFill="1" applyBorder="1" applyAlignment="1">
      <alignment horizontal="center"/>
    </xf>
    <xf numFmtId="182" fontId="1" fillId="0" borderId="15" xfId="0" applyNumberFormat="1" applyFont="1" applyFill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182" fontId="1" fillId="0" borderId="19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182" fontId="1" fillId="0" borderId="19" xfId="0" applyNumberFormat="1" applyFont="1" applyFill="1" applyBorder="1" applyAlignment="1">
      <alignment horizontal="center"/>
    </xf>
    <xf numFmtId="182" fontId="49" fillId="0" borderId="13" xfId="0" applyNumberFormat="1" applyFont="1" applyBorder="1" applyAlignment="1">
      <alignment horizontal="center"/>
    </xf>
    <xf numFmtId="182" fontId="48" fillId="0" borderId="0" xfId="0" applyNumberFormat="1" applyFont="1" applyFill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11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11" fontId="1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/>
    </xf>
    <xf numFmtId="11" fontId="2" fillId="0" borderId="20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2004 sonu itibariyle faaliyetler" xfId="48"/>
    <cellStyle name="Normal_BEŞ YILLIK KALKINMA PLAN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L85" sqref="K6:L85"/>
    </sheetView>
  </sheetViews>
  <sheetFormatPr defaultColWidth="9.140625" defaultRowHeight="12.75"/>
  <cols>
    <col min="1" max="1" width="5.28125" style="1" customWidth="1"/>
    <col min="2" max="2" width="16.28125" style="1" customWidth="1"/>
    <col min="3" max="3" width="14.57421875" style="1" customWidth="1"/>
    <col min="4" max="4" width="9.7109375" style="1" customWidth="1"/>
    <col min="5" max="6" width="21.57421875" style="1" customWidth="1"/>
    <col min="7" max="7" width="10.421875" style="1" customWidth="1"/>
    <col min="8" max="8" width="12.8515625" style="1" customWidth="1"/>
    <col min="9" max="9" width="11.57421875" style="1" customWidth="1"/>
    <col min="10" max="10" width="11.421875" style="1" customWidth="1"/>
    <col min="11" max="11" width="9.28125" style="35" customWidth="1"/>
    <col min="12" max="12" width="10.57421875" style="35" customWidth="1"/>
    <col min="13" max="13" width="8.7109375" style="1" customWidth="1"/>
    <col min="14" max="14" width="20.8515625" style="1" customWidth="1"/>
    <col min="15" max="15" width="9.28125" style="1" customWidth="1"/>
    <col min="16" max="16" width="10.421875" style="1" customWidth="1"/>
    <col min="17" max="17" width="18.140625" style="1" customWidth="1"/>
    <col min="18" max="16384" width="9.140625" style="1" customWidth="1"/>
  </cols>
  <sheetData>
    <row r="1" spans="2:17" ht="17.25" customHeight="1">
      <c r="B1" s="210" t="s">
        <v>395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2:17" ht="17.25" customHeight="1" thickBot="1">
      <c r="B2" s="49" t="s">
        <v>396</v>
      </c>
      <c r="C2" s="27"/>
      <c r="D2" s="27"/>
      <c r="E2" s="27"/>
      <c r="F2" s="27"/>
      <c r="G2" s="27"/>
      <c r="H2" s="27"/>
      <c r="I2" s="27"/>
      <c r="J2" s="27"/>
      <c r="K2" s="34"/>
      <c r="L2" s="34"/>
      <c r="M2" s="27"/>
      <c r="N2" s="24"/>
      <c r="O2" s="24"/>
      <c r="P2" s="24"/>
      <c r="Q2" s="24"/>
    </row>
    <row r="3" spans="2:13" ht="36" customHeight="1">
      <c r="B3" s="29" t="s">
        <v>38</v>
      </c>
      <c r="C3" s="30" t="s">
        <v>39</v>
      </c>
      <c r="D3" s="31" t="s">
        <v>148</v>
      </c>
      <c r="E3" s="31" t="s">
        <v>40</v>
      </c>
      <c r="F3" s="31" t="s">
        <v>42</v>
      </c>
      <c r="G3" s="32" t="s">
        <v>146</v>
      </c>
      <c r="H3" s="31" t="s">
        <v>41</v>
      </c>
      <c r="I3" s="31" t="s">
        <v>43</v>
      </c>
      <c r="J3" s="31" t="s">
        <v>44</v>
      </c>
      <c r="K3" s="212" t="s">
        <v>229</v>
      </c>
      <c r="L3" s="212"/>
      <c r="M3" s="33" t="s">
        <v>230</v>
      </c>
    </row>
    <row r="4" spans="2:13" ht="40.5" customHeight="1" thickBot="1">
      <c r="B4" s="28" t="s">
        <v>45</v>
      </c>
      <c r="C4" s="11" t="s">
        <v>46</v>
      </c>
      <c r="D4" s="11" t="s">
        <v>47</v>
      </c>
      <c r="E4" s="12" t="s">
        <v>48</v>
      </c>
      <c r="F4" s="12" t="s">
        <v>49</v>
      </c>
      <c r="G4" s="26" t="s">
        <v>147</v>
      </c>
      <c r="H4" s="13" t="s">
        <v>145</v>
      </c>
      <c r="I4" s="11" t="s">
        <v>50</v>
      </c>
      <c r="J4" s="11" t="s">
        <v>51</v>
      </c>
      <c r="K4" s="25" t="s">
        <v>232</v>
      </c>
      <c r="L4" s="25" t="s">
        <v>231</v>
      </c>
      <c r="M4" s="20" t="s">
        <v>228</v>
      </c>
    </row>
    <row r="5" spans="2:13" ht="17.25" customHeight="1">
      <c r="B5" s="213" t="s">
        <v>394</v>
      </c>
      <c r="C5" s="213"/>
      <c r="D5" s="213"/>
      <c r="E5" s="213"/>
      <c r="F5" s="213"/>
      <c r="G5" s="48">
        <v>1201212</v>
      </c>
      <c r="H5" s="45"/>
      <c r="I5" s="44"/>
      <c r="J5" s="44"/>
      <c r="K5" s="46"/>
      <c r="L5" s="46"/>
      <c r="M5" s="47"/>
    </row>
    <row r="6" spans="1:13" s="8" customFormat="1" ht="15" customHeight="1">
      <c r="A6" s="8">
        <v>1</v>
      </c>
      <c r="B6" s="14" t="s">
        <v>12</v>
      </c>
      <c r="C6" s="15" t="s">
        <v>52</v>
      </c>
      <c r="D6" s="19">
        <v>7</v>
      </c>
      <c r="E6" s="16" t="s">
        <v>149</v>
      </c>
      <c r="F6" s="17" t="s">
        <v>53</v>
      </c>
      <c r="G6" s="18">
        <v>15304</v>
      </c>
      <c r="H6" s="21">
        <v>38641</v>
      </c>
      <c r="I6" s="8">
        <v>2010</v>
      </c>
      <c r="K6" s="36" t="s">
        <v>233</v>
      </c>
      <c r="L6" s="36" t="s">
        <v>234</v>
      </c>
      <c r="M6" s="39">
        <v>2</v>
      </c>
    </row>
    <row r="7" spans="1:19" ht="15" customHeight="1">
      <c r="A7" s="1">
        <v>2</v>
      </c>
      <c r="B7" s="1" t="s">
        <v>12</v>
      </c>
      <c r="C7" s="3" t="s">
        <v>54</v>
      </c>
      <c r="D7" s="2">
        <v>7</v>
      </c>
      <c r="E7" s="4" t="s">
        <v>218</v>
      </c>
      <c r="F7" s="4" t="s">
        <v>55</v>
      </c>
      <c r="G7" s="5">
        <v>31020</v>
      </c>
      <c r="H7" s="22">
        <v>38641</v>
      </c>
      <c r="I7" s="4">
        <v>2010</v>
      </c>
      <c r="J7" s="6">
        <v>40694</v>
      </c>
      <c r="K7" s="35" t="s">
        <v>235</v>
      </c>
      <c r="L7" s="35" t="s">
        <v>236</v>
      </c>
      <c r="M7" s="40">
        <v>1938</v>
      </c>
      <c r="S7" s="6"/>
    </row>
    <row r="8" spans="1:19" ht="15" customHeight="1">
      <c r="A8" s="1">
        <v>3</v>
      </c>
      <c r="B8" s="1" t="s">
        <v>12</v>
      </c>
      <c r="C8" s="3" t="s">
        <v>56</v>
      </c>
      <c r="D8" s="2">
        <v>7</v>
      </c>
      <c r="E8" s="4" t="s">
        <v>150</v>
      </c>
      <c r="F8" s="4" t="s">
        <v>53</v>
      </c>
      <c r="G8" s="5">
        <v>11436</v>
      </c>
      <c r="H8" s="22">
        <v>38995</v>
      </c>
      <c r="I8" s="4"/>
      <c r="K8" s="35" t="s">
        <v>237</v>
      </c>
      <c r="L8" s="35" t="s">
        <v>238</v>
      </c>
      <c r="M8" s="40">
        <v>56</v>
      </c>
      <c r="S8" s="6"/>
    </row>
    <row r="9" spans="1:13" s="8" customFormat="1" ht="15" customHeight="1">
      <c r="A9" s="8">
        <v>4</v>
      </c>
      <c r="B9" s="8" t="s">
        <v>12</v>
      </c>
      <c r="C9" s="15" t="s">
        <v>52</v>
      </c>
      <c r="D9" s="19">
        <v>7</v>
      </c>
      <c r="E9" s="17" t="s">
        <v>219</v>
      </c>
      <c r="F9" s="17" t="s">
        <v>53</v>
      </c>
      <c r="G9" s="18">
        <v>3974</v>
      </c>
      <c r="H9" s="21">
        <v>38641</v>
      </c>
      <c r="I9" s="17"/>
      <c r="K9" s="36" t="s">
        <v>240</v>
      </c>
      <c r="L9" s="36" t="s">
        <v>241</v>
      </c>
      <c r="M9" s="41">
        <v>2</v>
      </c>
    </row>
    <row r="10" spans="1:20" ht="15" customHeight="1">
      <c r="A10" s="1">
        <v>5</v>
      </c>
      <c r="B10" s="1" t="s">
        <v>393</v>
      </c>
      <c r="C10" s="3" t="s">
        <v>57</v>
      </c>
      <c r="D10" s="2">
        <v>7</v>
      </c>
      <c r="E10" s="4" t="s">
        <v>151</v>
      </c>
      <c r="F10" s="4" t="s">
        <v>58</v>
      </c>
      <c r="G10" s="5">
        <v>7894</v>
      </c>
      <c r="H10" s="22">
        <v>38995</v>
      </c>
      <c r="I10" s="4">
        <v>2008</v>
      </c>
      <c r="J10" s="6">
        <v>40675</v>
      </c>
      <c r="K10" s="35" t="s">
        <v>242</v>
      </c>
      <c r="L10" s="35" t="s">
        <v>243</v>
      </c>
      <c r="M10" s="40">
        <v>1475</v>
      </c>
      <c r="S10" s="6"/>
      <c r="T10" s="7"/>
    </row>
    <row r="11" spans="1:19" ht="15" customHeight="1">
      <c r="A11" s="1">
        <v>6</v>
      </c>
      <c r="B11" s="1" t="s">
        <v>59</v>
      </c>
      <c r="C11" s="3" t="s">
        <v>60</v>
      </c>
      <c r="D11" s="2">
        <v>5</v>
      </c>
      <c r="E11" s="4" t="s">
        <v>152</v>
      </c>
      <c r="F11" s="4" t="s">
        <v>61</v>
      </c>
      <c r="G11" s="5">
        <v>14894</v>
      </c>
      <c r="H11" s="22">
        <v>38641</v>
      </c>
      <c r="I11" s="4"/>
      <c r="K11" s="35" t="s">
        <v>244</v>
      </c>
      <c r="L11" s="35" t="s">
        <v>245</v>
      </c>
      <c r="M11" s="40">
        <v>1555</v>
      </c>
      <c r="S11" s="6"/>
    </row>
    <row r="12" spans="1:13" s="8" customFormat="1" ht="15" customHeight="1">
      <c r="A12" s="8">
        <v>7</v>
      </c>
      <c r="B12" s="8" t="s">
        <v>59</v>
      </c>
      <c r="C12" s="15" t="s">
        <v>62</v>
      </c>
      <c r="D12" s="19">
        <v>5</v>
      </c>
      <c r="E12" s="17" t="s">
        <v>216</v>
      </c>
      <c r="F12" s="17" t="s">
        <v>53</v>
      </c>
      <c r="G12" s="18">
        <v>1374</v>
      </c>
      <c r="H12" s="21">
        <v>38995</v>
      </c>
      <c r="I12" s="17"/>
      <c r="K12" s="36" t="s">
        <v>386</v>
      </c>
      <c r="L12" s="36" t="s">
        <v>387</v>
      </c>
      <c r="M12" s="41">
        <v>1008</v>
      </c>
    </row>
    <row r="13" spans="1:19" ht="15" customHeight="1">
      <c r="A13" s="1">
        <v>8</v>
      </c>
      <c r="B13" s="8" t="s">
        <v>16</v>
      </c>
      <c r="C13" s="3" t="s">
        <v>63</v>
      </c>
      <c r="D13" s="2">
        <v>9</v>
      </c>
      <c r="E13" s="4" t="s">
        <v>217</v>
      </c>
      <c r="F13" s="4" t="s">
        <v>61</v>
      </c>
      <c r="G13" s="5">
        <v>9471</v>
      </c>
      <c r="H13" s="22">
        <v>38641</v>
      </c>
      <c r="I13" s="4">
        <v>2011</v>
      </c>
      <c r="J13" s="6">
        <v>40697</v>
      </c>
      <c r="K13" s="35" t="s">
        <v>246</v>
      </c>
      <c r="L13" s="35" t="s">
        <v>247</v>
      </c>
      <c r="M13" s="40">
        <v>1800</v>
      </c>
      <c r="S13" s="6"/>
    </row>
    <row r="14" spans="1:13" s="8" customFormat="1" ht="15" customHeight="1">
      <c r="A14" s="1">
        <v>9</v>
      </c>
      <c r="B14" s="8" t="s">
        <v>16</v>
      </c>
      <c r="C14" s="15" t="s">
        <v>64</v>
      </c>
      <c r="D14" s="19">
        <v>9</v>
      </c>
      <c r="E14" s="17" t="s">
        <v>153</v>
      </c>
      <c r="F14" s="17" t="s">
        <v>53</v>
      </c>
      <c r="G14" s="18">
        <v>451</v>
      </c>
      <c r="H14" s="21">
        <v>38641</v>
      </c>
      <c r="I14" s="17"/>
      <c r="K14" s="36" t="s">
        <v>248</v>
      </c>
      <c r="L14" s="36" t="s">
        <v>249</v>
      </c>
      <c r="M14" s="41">
        <v>470</v>
      </c>
    </row>
    <row r="15" spans="1:19" ht="15" customHeight="1">
      <c r="A15" s="8">
        <v>10</v>
      </c>
      <c r="B15" s="1" t="s">
        <v>16</v>
      </c>
      <c r="C15" s="3" t="s">
        <v>64</v>
      </c>
      <c r="D15" s="2">
        <v>9</v>
      </c>
      <c r="E15" s="4" t="s">
        <v>220</v>
      </c>
      <c r="F15" s="4" t="s">
        <v>65</v>
      </c>
      <c r="G15" s="5">
        <v>18284</v>
      </c>
      <c r="H15" s="22">
        <v>38641</v>
      </c>
      <c r="I15" s="4">
        <v>2010</v>
      </c>
      <c r="J15" s="6">
        <v>40697</v>
      </c>
      <c r="K15" s="35" t="s">
        <v>250</v>
      </c>
      <c r="L15" s="35" t="s">
        <v>251</v>
      </c>
      <c r="M15" s="40">
        <v>495</v>
      </c>
      <c r="S15" s="6"/>
    </row>
    <row r="16" spans="1:19" ht="15" customHeight="1">
      <c r="A16" s="1">
        <v>11</v>
      </c>
      <c r="B16" s="9" t="s">
        <v>16</v>
      </c>
      <c r="C16" s="3" t="s">
        <v>64</v>
      </c>
      <c r="D16" s="2">
        <v>9</v>
      </c>
      <c r="E16" s="4" t="s">
        <v>154</v>
      </c>
      <c r="F16" s="4" t="s">
        <v>61</v>
      </c>
      <c r="G16" s="5">
        <v>5268</v>
      </c>
      <c r="H16" s="22">
        <v>38641</v>
      </c>
      <c r="I16" s="4">
        <v>2011</v>
      </c>
      <c r="J16" s="6">
        <v>40697</v>
      </c>
      <c r="K16" s="35" t="s">
        <v>252</v>
      </c>
      <c r="L16" s="35" t="s">
        <v>253</v>
      </c>
      <c r="M16" s="40">
        <v>790</v>
      </c>
      <c r="S16" s="6"/>
    </row>
    <row r="17" spans="1:19" ht="15" customHeight="1">
      <c r="A17" s="1">
        <v>12</v>
      </c>
      <c r="B17" s="1" t="s">
        <v>9</v>
      </c>
      <c r="C17" s="3" t="s">
        <v>66</v>
      </c>
      <c r="D17" s="2">
        <v>6</v>
      </c>
      <c r="E17" s="4" t="s">
        <v>155</v>
      </c>
      <c r="F17" s="4" t="s">
        <v>55</v>
      </c>
      <c r="G17" s="5">
        <v>18462</v>
      </c>
      <c r="H17" s="22">
        <v>38641</v>
      </c>
      <c r="I17" s="4">
        <v>2011</v>
      </c>
      <c r="J17" s="6">
        <v>40695</v>
      </c>
      <c r="K17" s="35" t="s">
        <v>254</v>
      </c>
      <c r="L17" s="35" t="s">
        <v>255</v>
      </c>
      <c r="M17" s="40">
        <v>586</v>
      </c>
      <c r="S17" s="6"/>
    </row>
    <row r="18" spans="1:19" ht="15" customHeight="1">
      <c r="A18" s="8">
        <v>13</v>
      </c>
      <c r="B18" s="1" t="s">
        <v>9</v>
      </c>
      <c r="C18" s="3" t="s">
        <v>67</v>
      </c>
      <c r="D18" s="2">
        <v>6</v>
      </c>
      <c r="E18" s="4" t="s">
        <v>156</v>
      </c>
      <c r="F18" s="4" t="s">
        <v>55</v>
      </c>
      <c r="G18" s="5">
        <v>52655</v>
      </c>
      <c r="H18" s="22">
        <v>38641</v>
      </c>
      <c r="I18" s="4">
        <v>2008</v>
      </c>
      <c r="J18" s="6">
        <v>40695</v>
      </c>
      <c r="K18" s="35" t="s">
        <v>256</v>
      </c>
      <c r="L18" s="35" t="s">
        <v>257</v>
      </c>
      <c r="M18" s="40">
        <v>848</v>
      </c>
      <c r="S18" s="6"/>
    </row>
    <row r="19" spans="1:13" ht="15" customHeight="1">
      <c r="A19" s="1">
        <v>14</v>
      </c>
      <c r="B19" s="1" t="s">
        <v>9</v>
      </c>
      <c r="C19" s="15" t="s">
        <v>66</v>
      </c>
      <c r="D19" s="2">
        <v>6</v>
      </c>
      <c r="E19" s="4" t="s">
        <v>157</v>
      </c>
      <c r="F19" s="4" t="s">
        <v>55</v>
      </c>
      <c r="G19" s="5">
        <v>16134</v>
      </c>
      <c r="H19" s="22">
        <v>38641</v>
      </c>
      <c r="I19" s="4"/>
      <c r="K19" s="35" t="s">
        <v>258</v>
      </c>
      <c r="L19" s="35" t="s">
        <v>259</v>
      </c>
      <c r="M19" s="40">
        <v>1976</v>
      </c>
    </row>
    <row r="20" spans="1:19" ht="15" customHeight="1">
      <c r="A20" s="1">
        <v>15</v>
      </c>
      <c r="B20" s="1" t="s">
        <v>9</v>
      </c>
      <c r="C20" s="3" t="s">
        <v>239</v>
      </c>
      <c r="D20" s="2">
        <v>6</v>
      </c>
      <c r="E20" s="4" t="s">
        <v>158</v>
      </c>
      <c r="F20" s="4" t="s">
        <v>68</v>
      </c>
      <c r="G20" s="5">
        <v>24658</v>
      </c>
      <c r="H20" s="22">
        <v>38641</v>
      </c>
      <c r="I20" s="4">
        <v>2011</v>
      </c>
      <c r="K20" s="35" t="s">
        <v>260</v>
      </c>
      <c r="L20" s="35" t="s">
        <v>261</v>
      </c>
      <c r="M20" s="40">
        <v>400</v>
      </c>
      <c r="S20" s="6"/>
    </row>
    <row r="21" spans="1:13" ht="15" customHeight="1">
      <c r="A21" s="8">
        <v>16</v>
      </c>
      <c r="B21" s="1" t="s">
        <v>9</v>
      </c>
      <c r="C21" s="3" t="s">
        <v>69</v>
      </c>
      <c r="D21" s="2">
        <v>6</v>
      </c>
      <c r="E21" s="4" t="s">
        <v>159</v>
      </c>
      <c r="F21" s="4" t="s">
        <v>55</v>
      </c>
      <c r="G21" s="5">
        <v>8404</v>
      </c>
      <c r="H21" s="22">
        <v>38641</v>
      </c>
      <c r="I21" s="4"/>
      <c r="K21" s="35" t="s">
        <v>262</v>
      </c>
      <c r="L21" s="35" t="s">
        <v>263</v>
      </c>
      <c r="M21" s="40">
        <v>1400</v>
      </c>
    </row>
    <row r="22" spans="1:13" ht="15" customHeight="1">
      <c r="A22" s="1">
        <v>17</v>
      </c>
      <c r="B22" s="1" t="s">
        <v>9</v>
      </c>
      <c r="C22" s="3" t="s">
        <v>70</v>
      </c>
      <c r="D22" s="2">
        <v>6</v>
      </c>
      <c r="E22" s="4" t="s">
        <v>160</v>
      </c>
      <c r="F22" s="4" t="s">
        <v>55</v>
      </c>
      <c r="G22" s="5">
        <v>3558</v>
      </c>
      <c r="H22" s="22">
        <v>38641</v>
      </c>
      <c r="I22" s="4"/>
      <c r="K22" s="35" t="s">
        <v>264</v>
      </c>
      <c r="L22" s="35" t="s">
        <v>265</v>
      </c>
      <c r="M22" s="40">
        <v>970</v>
      </c>
    </row>
    <row r="23" spans="1:19" ht="15" customHeight="1">
      <c r="A23" s="1">
        <v>18</v>
      </c>
      <c r="B23" s="1" t="s">
        <v>9</v>
      </c>
      <c r="C23" s="3" t="s">
        <v>71</v>
      </c>
      <c r="D23" s="2">
        <v>6</v>
      </c>
      <c r="E23" s="4" t="s">
        <v>161</v>
      </c>
      <c r="F23" s="4" t="s">
        <v>55</v>
      </c>
      <c r="G23" s="5">
        <v>40398</v>
      </c>
      <c r="H23" s="22">
        <v>38641</v>
      </c>
      <c r="I23" s="4"/>
      <c r="K23" s="35" t="s">
        <v>266</v>
      </c>
      <c r="L23" s="35" t="s">
        <v>267</v>
      </c>
      <c r="M23" s="40">
        <v>1500</v>
      </c>
      <c r="S23" s="6"/>
    </row>
    <row r="24" spans="1:19" ht="15" customHeight="1">
      <c r="A24" s="8">
        <v>19</v>
      </c>
      <c r="B24" s="1" t="s">
        <v>9</v>
      </c>
      <c r="C24" s="3" t="s">
        <v>56</v>
      </c>
      <c r="D24" s="2">
        <v>6</v>
      </c>
      <c r="E24" s="4" t="s">
        <v>162</v>
      </c>
      <c r="F24" s="4" t="s">
        <v>55</v>
      </c>
      <c r="G24" s="5">
        <v>8127</v>
      </c>
      <c r="H24" s="22">
        <v>38641</v>
      </c>
      <c r="I24" s="4">
        <v>2009</v>
      </c>
      <c r="J24" s="6">
        <v>40695</v>
      </c>
      <c r="K24" s="35" t="s">
        <v>268</v>
      </c>
      <c r="L24" s="35" t="s">
        <v>269</v>
      </c>
      <c r="M24" s="40">
        <v>1100</v>
      </c>
      <c r="S24" s="6"/>
    </row>
    <row r="25" spans="1:19" ht="15" customHeight="1">
      <c r="A25" s="1">
        <v>20</v>
      </c>
      <c r="B25" s="1" t="s">
        <v>28</v>
      </c>
      <c r="C25" s="3" t="s">
        <v>72</v>
      </c>
      <c r="D25" s="2">
        <v>13</v>
      </c>
      <c r="E25" s="4" t="s">
        <v>163</v>
      </c>
      <c r="F25" s="4" t="s">
        <v>73</v>
      </c>
      <c r="G25" s="5">
        <v>59589</v>
      </c>
      <c r="H25" s="22">
        <v>38995</v>
      </c>
      <c r="I25" s="4">
        <v>2009</v>
      </c>
      <c r="J25" s="6">
        <v>40695</v>
      </c>
      <c r="K25" s="35" t="s">
        <v>270</v>
      </c>
      <c r="L25" s="35" t="s">
        <v>271</v>
      </c>
      <c r="M25" s="40">
        <v>1480</v>
      </c>
      <c r="S25" s="6"/>
    </row>
    <row r="26" spans="1:19" ht="15" customHeight="1">
      <c r="A26" s="1">
        <v>21</v>
      </c>
      <c r="B26" s="1" t="s">
        <v>26</v>
      </c>
      <c r="C26" s="3" t="s">
        <v>74</v>
      </c>
      <c r="D26" s="2">
        <v>12</v>
      </c>
      <c r="E26" s="4" t="s">
        <v>221</v>
      </c>
      <c r="F26" s="4" t="s">
        <v>75</v>
      </c>
      <c r="G26" s="5">
        <v>23500</v>
      </c>
      <c r="H26" s="22">
        <v>38641</v>
      </c>
      <c r="I26" s="4">
        <v>2008</v>
      </c>
      <c r="J26" s="6">
        <v>40694</v>
      </c>
      <c r="K26" s="35" t="s">
        <v>272</v>
      </c>
      <c r="L26" s="35" t="s">
        <v>273</v>
      </c>
      <c r="M26" s="40">
        <v>1291</v>
      </c>
      <c r="S26" s="6"/>
    </row>
    <row r="27" spans="1:19" ht="15" customHeight="1">
      <c r="A27" s="8">
        <v>22</v>
      </c>
      <c r="B27" s="1" t="s">
        <v>392</v>
      </c>
      <c r="C27" s="3" t="s">
        <v>76</v>
      </c>
      <c r="D27" s="2">
        <v>5</v>
      </c>
      <c r="E27" s="4" t="s">
        <v>222</v>
      </c>
      <c r="F27" s="4" t="s">
        <v>61</v>
      </c>
      <c r="G27" s="5">
        <v>3560</v>
      </c>
      <c r="H27" s="22">
        <v>38995</v>
      </c>
      <c r="I27" s="4"/>
      <c r="K27" s="35" t="s">
        <v>274</v>
      </c>
      <c r="L27" s="35" t="s">
        <v>275</v>
      </c>
      <c r="M27" s="40">
        <v>1300</v>
      </c>
      <c r="S27" s="6"/>
    </row>
    <row r="28" spans="1:13" ht="15" customHeight="1">
      <c r="A28" s="1">
        <v>23</v>
      </c>
      <c r="B28" s="1" t="s">
        <v>20</v>
      </c>
      <c r="C28" s="3" t="s">
        <v>77</v>
      </c>
      <c r="D28" s="2">
        <v>10</v>
      </c>
      <c r="E28" s="4" t="s">
        <v>223</v>
      </c>
      <c r="F28" s="4" t="s">
        <v>78</v>
      </c>
      <c r="G28" s="5">
        <v>6374</v>
      </c>
      <c r="H28" s="22">
        <v>38995</v>
      </c>
      <c r="I28" s="4"/>
      <c r="K28" s="35" t="s">
        <v>276</v>
      </c>
      <c r="L28" s="35" t="s">
        <v>277</v>
      </c>
      <c r="M28" s="40">
        <v>1490</v>
      </c>
    </row>
    <row r="29" spans="1:19" ht="15" customHeight="1">
      <c r="A29" s="1">
        <v>24</v>
      </c>
      <c r="B29" s="1" t="s">
        <v>36</v>
      </c>
      <c r="C29" s="3" t="s">
        <v>79</v>
      </c>
      <c r="D29" s="2">
        <v>13</v>
      </c>
      <c r="E29" s="4" t="s">
        <v>224</v>
      </c>
      <c r="F29" s="4" t="s">
        <v>80</v>
      </c>
      <c r="G29" s="5">
        <v>25102</v>
      </c>
      <c r="H29" s="22">
        <v>38641</v>
      </c>
      <c r="I29" s="4">
        <v>2011</v>
      </c>
      <c r="K29" s="37" t="s">
        <v>278</v>
      </c>
      <c r="L29" s="37" t="s">
        <v>279</v>
      </c>
      <c r="M29" s="40">
        <v>1800</v>
      </c>
      <c r="S29" s="6"/>
    </row>
    <row r="30" spans="1:13" ht="15" customHeight="1">
      <c r="A30" s="8">
        <v>25</v>
      </c>
      <c r="B30" s="1" t="s">
        <v>37</v>
      </c>
      <c r="C30" s="3" t="s">
        <v>81</v>
      </c>
      <c r="D30" s="2">
        <v>14</v>
      </c>
      <c r="E30" s="4" t="s">
        <v>225</v>
      </c>
      <c r="F30" s="4" t="s">
        <v>80</v>
      </c>
      <c r="G30" s="5">
        <v>31262</v>
      </c>
      <c r="H30" s="22">
        <v>38641</v>
      </c>
      <c r="I30" s="4"/>
      <c r="K30" s="35" t="s">
        <v>280</v>
      </c>
      <c r="L30" s="35" t="s">
        <v>281</v>
      </c>
      <c r="M30" s="40">
        <v>2975</v>
      </c>
    </row>
    <row r="31" spans="1:13" ht="15" customHeight="1">
      <c r="A31" s="1">
        <v>26</v>
      </c>
      <c r="B31" s="1" t="s">
        <v>82</v>
      </c>
      <c r="C31" s="3" t="s">
        <v>83</v>
      </c>
      <c r="D31" s="2">
        <v>9</v>
      </c>
      <c r="E31" s="4" t="s">
        <v>164</v>
      </c>
      <c r="F31" s="4" t="s">
        <v>61</v>
      </c>
      <c r="G31" s="5">
        <v>21896</v>
      </c>
      <c r="H31" s="22">
        <v>38641</v>
      </c>
      <c r="I31" s="4"/>
      <c r="K31" s="35" t="s">
        <v>282</v>
      </c>
      <c r="L31" s="35" t="s">
        <v>283</v>
      </c>
      <c r="M31" s="40">
        <v>690</v>
      </c>
    </row>
    <row r="32" spans="1:19" ht="15" customHeight="1">
      <c r="A32" s="1">
        <v>27</v>
      </c>
      <c r="B32" s="1" t="s">
        <v>17</v>
      </c>
      <c r="C32" s="3" t="s">
        <v>56</v>
      </c>
      <c r="D32" s="2">
        <v>9</v>
      </c>
      <c r="E32" s="4" t="s">
        <v>165</v>
      </c>
      <c r="F32" s="4" t="s">
        <v>84</v>
      </c>
      <c r="G32" s="5">
        <v>40125</v>
      </c>
      <c r="H32" s="22">
        <v>38641</v>
      </c>
      <c r="I32" s="4">
        <v>2011</v>
      </c>
      <c r="J32" s="6">
        <v>40697</v>
      </c>
      <c r="K32" s="35" t="s">
        <v>284</v>
      </c>
      <c r="L32" s="35" t="s">
        <v>285</v>
      </c>
      <c r="M32" s="40">
        <v>1140</v>
      </c>
      <c r="S32" s="6"/>
    </row>
    <row r="33" spans="1:13" ht="15" customHeight="1">
      <c r="A33" s="8">
        <v>28</v>
      </c>
      <c r="B33" s="1" t="s">
        <v>17</v>
      </c>
      <c r="C33" s="3" t="s">
        <v>56</v>
      </c>
      <c r="D33" s="2">
        <v>9</v>
      </c>
      <c r="E33" s="4" t="s">
        <v>226</v>
      </c>
      <c r="F33" s="4" t="s">
        <v>61</v>
      </c>
      <c r="G33" s="5">
        <v>1931</v>
      </c>
      <c r="H33" s="22">
        <v>38995</v>
      </c>
      <c r="I33" s="4"/>
      <c r="K33" s="35" t="s">
        <v>286</v>
      </c>
      <c r="L33" s="35" t="s">
        <v>287</v>
      </c>
      <c r="M33" s="40">
        <v>1500</v>
      </c>
    </row>
    <row r="34" spans="1:13" s="8" customFormat="1" ht="15" customHeight="1">
      <c r="A34" s="1">
        <v>29</v>
      </c>
      <c r="B34" s="8" t="s">
        <v>10</v>
      </c>
      <c r="C34" s="15" t="s">
        <v>56</v>
      </c>
      <c r="D34" s="19">
        <v>6</v>
      </c>
      <c r="E34" s="17" t="s">
        <v>166</v>
      </c>
      <c r="F34" s="17" t="s">
        <v>53</v>
      </c>
      <c r="G34" s="18">
        <v>26229</v>
      </c>
      <c r="H34" s="21">
        <v>38995</v>
      </c>
      <c r="I34" s="17"/>
      <c r="K34" s="36" t="s">
        <v>288</v>
      </c>
      <c r="L34" s="36" t="s">
        <v>289</v>
      </c>
      <c r="M34" s="41">
        <v>845</v>
      </c>
    </row>
    <row r="35" spans="1:13" s="8" customFormat="1" ht="15" customHeight="1">
      <c r="A35" s="1">
        <v>30</v>
      </c>
      <c r="B35" s="8" t="s">
        <v>10</v>
      </c>
      <c r="C35" s="15" t="s">
        <v>85</v>
      </c>
      <c r="D35" s="19">
        <v>6</v>
      </c>
      <c r="E35" s="17" t="s">
        <v>167</v>
      </c>
      <c r="F35" s="17" t="s">
        <v>53</v>
      </c>
      <c r="G35" s="18">
        <v>4022</v>
      </c>
      <c r="H35" s="21">
        <v>38995</v>
      </c>
      <c r="I35" s="17"/>
      <c r="K35" s="36" t="s">
        <v>290</v>
      </c>
      <c r="L35" s="36" t="s">
        <v>291</v>
      </c>
      <c r="M35" s="41">
        <v>1060</v>
      </c>
    </row>
    <row r="36" spans="1:19" ht="15" customHeight="1">
      <c r="A36" s="8">
        <v>31</v>
      </c>
      <c r="B36" s="1" t="s">
        <v>3</v>
      </c>
      <c r="C36" s="3" t="s">
        <v>86</v>
      </c>
      <c r="D36" s="2">
        <v>2</v>
      </c>
      <c r="E36" s="4" t="s">
        <v>168</v>
      </c>
      <c r="F36" s="4" t="s">
        <v>87</v>
      </c>
      <c r="G36" s="5">
        <v>28611</v>
      </c>
      <c r="H36" s="22">
        <v>38641</v>
      </c>
      <c r="I36" s="4">
        <v>2009</v>
      </c>
      <c r="J36" s="6">
        <v>40689</v>
      </c>
      <c r="K36" s="35" t="s">
        <v>292</v>
      </c>
      <c r="L36" s="35" t="s">
        <v>293</v>
      </c>
      <c r="M36" s="40">
        <v>352</v>
      </c>
      <c r="S36" s="6"/>
    </row>
    <row r="37" spans="1:19" ht="15" customHeight="1">
      <c r="A37" s="1">
        <v>32</v>
      </c>
      <c r="B37" s="1" t="s">
        <v>23</v>
      </c>
      <c r="C37" s="3" t="s">
        <v>88</v>
      </c>
      <c r="D37" s="2">
        <v>11</v>
      </c>
      <c r="E37" s="4" t="s">
        <v>169</v>
      </c>
      <c r="F37" s="4" t="s">
        <v>89</v>
      </c>
      <c r="G37" s="5">
        <v>1962</v>
      </c>
      <c r="H37" s="22">
        <v>38641</v>
      </c>
      <c r="I37" s="4"/>
      <c r="K37" s="35" t="s">
        <v>294</v>
      </c>
      <c r="L37" s="35" t="s">
        <v>295</v>
      </c>
      <c r="M37" s="40">
        <v>1780</v>
      </c>
      <c r="S37" s="6"/>
    </row>
    <row r="38" spans="1:13" s="8" customFormat="1" ht="15" customHeight="1">
      <c r="A38" s="1">
        <v>33</v>
      </c>
      <c r="B38" s="8" t="s">
        <v>6</v>
      </c>
      <c r="C38" s="15" t="s">
        <v>90</v>
      </c>
      <c r="D38" s="19">
        <v>5</v>
      </c>
      <c r="E38" s="17" t="s">
        <v>170</v>
      </c>
      <c r="F38" s="17" t="s">
        <v>53</v>
      </c>
      <c r="G38" s="18">
        <v>919</v>
      </c>
      <c r="H38" s="21">
        <v>38641</v>
      </c>
      <c r="I38" s="17"/>
      <c r="K38" s="36" t="s">
        <v>296</v>
      </c>
      <c r="L38" s="36" t="s">
        <v>297</v>
      </c>
      <c r="M38" s="41">
        <v>850</v>
      </c>
    </row>
    <row r="39" spans="1:19" ht="15" customHeight="1">
      <c r="A39" s="8">
        <v>34</v>
      </c>
      <c r="B39" s="1" t="s">
        <v>6</v>
      </c>
      <c r="C39" s="3" t="s">
        <v>91</v>
      </c>
      <c r="D39" s="2">
        <v>5</v>
      </c>
      <c r="E39" s="4" t="s">
        <v>171</v>
      </c>
      <c r="F39" s="4" t="s">
        <v>61</v>
      </c>
      <c r="G39" s="5">
        <v>10634</v>
      </c>
      <c r="H39" s="22">
        <v>38641</v>
      </c>
      <c r="I39" s="4"/>
      <c r="K39" s="35" t="s">
        <v>298</v>
      </c>
      <c r="L39" s="35" t="s">
        <v>299</v>
      </c>
      <c r="M39" s="40">
        <v>1680</v>
      </c>
      <c r="S39" s="6"/>
    </row>
    <row r="40" spans="1:13" s="8" customFormat="1" ht="15" customHeight="1">
      <c r="A40" s="1">
        <v>35</v>
      </c>
      <c r="B40" s="8" t="s">
        <v>18</v>
      </c>
      <c r="C40" s="15" t="s">
        <v>92</v>
      </c>
      <c r="D40" s="19">
        <v>9</v>
      </c>
      <c r="E40" s="17" t="s">
        <v>172</v>
      </c>
      <c r="F40" s="17" t="s">
        <v>53</v>
      </c>
      <c r="G40" s="18">
        <v>764</v>
      </c>
      <c r="H40" s="21">
        <v>38641</v>
      </c>
      <c r="I40" s="17"/>
      <c r="K40" s="36" t="s">
        <v>300</v>
      </c>
      <c r="L40" s="36" t="s">
        <v>301</v>
      </c>
      <c r="M40" s="41">
        <v>118</v>
      </c>
    </row>
    <row r="41" spans="1:19" ht="15" customHeight="1">
      <c r="A41" s="1">
        <v>36</v>
      </c>
      <c r="B41" s="1" t="s">
        <v>35</v>
      </c>
      <c r="C41" s="3" t="s">
        <v>93</v>
      </c>
      <c r="D41" s="2">
        <v>13</v>
      </c>
      <c r="E41" s="4" t="s">
        <v>173</v>
      </c>
      <c r="F41" s="4" t="s">
        <v>80</v>
      </c>
      <c r="G41" s="5">
        <v>63215</v>
      </c>
      <c r="H41" s="22">
        <v>38641</v>
      </c>
      <c r="I41" s="4"/>
      <c r="K41" s="35" t="s">
        <v>302</v>
      </c>
      <c r="L41" s="35" t="s">
        <v>303</v>
      </c>
      <c r="M41" s="40">
        <v>1609</v>
      </c>
      <c r="S41" s="6"/>
    </row>
    <row r="42" spans="1:19" ht="15" customHeight="1">
      <c r="A42" s="8">
        <v>37</v>
      </c>
      <c r="B42" s="1" t="s">
        <v>35</v>
      </c>
      <c r="C42" s="3" t="s">
        <v>94</v>
      </c>
      <c r="D42" s="2">
        <v>13</v>
      </c>
      <c r="E42" s="4" t="s">
        <v>174</v>
      </c>
      <c r="F42" s="4" t="s">
        <v>80</v>
      </c>
      <c r="G42" s="5">
        <v>63130</v>
      </c>
      <c r="H42" s="22">
        <v>38641</v>
      </c>
      <c r="I42" s="4">
        <v>2008</v>
      </c>
      <c r="J42" s="6">
        <v>40675</v>
      </c>
      <c r="K42" s="35" t="s">
        <v>304</v>
      </c>
      <c r="L42" s="35" t="s">
        <v>305</v>
      </c>
      <c r="M42" s="40">
        <v>1900</v>
      </c>
      <c r="S42" s="6"/>
    </row>
    <row r="43" spans="1:19" ht="15" customHeight="1">
      <c r="A43" s="1">
        <v>38</v>
      </c>
      <c r="B43" s="1" t="s">
        <v>35</v>
      </c>
      <c r="C43" s="3" t="s">
        <v>95</v>
      </c>
      <c r="D43" s="2">
        <v>13</v>
      </c>
      <c r="E43" s="4" t="s">
        <v>175</v>
      </c>
      <c r="F43" s="4" t="s">
        <v>96</v>
      </c>
      <c r="G43" s="5">
        <v>5298</v>
      </c>
      <c r="H43" s="22">
        <v>38641</v>
      </c>
      <c r="I43" s="4">
        <v>2010</v>
      </c>
      <c r="J43" s="6">
        <v>40675</v>
      </c>
      <c r="K43" s="35" t="s">
        <v>306</v>
      </c>
      <c r="L43" s="35" t="s">
        <v>307</v>
      </c>
      <c r="M43" s="40">
        <v>1780</v>
      </c>
      <c r="S43" s="6"/>
    </row>
    <row r="44" spans="1:13" ht="15" customHeight="1">
      <c r="A44" s="1">
        <v>39</v>
      </c>
      <c r="B44" s="1" t="s">
        <v>8</v>
      </c>
      <c r="C44" s="3" t="s">
        <v>97</v>
      </c>
      <c r="D44" s="2">
        <v>5</v>
      </c>
      <c r="E44" s="4" t="s">
        <v>176</v>
      </c>
      <c r="F44" s="4" t="s">
        <v>61</v>
      </c>
      <c r="G44" s="5">
        <v>26654</v>
      </c>
      <c r="H44" s="22">
        <v>38641</v>
      </c>
      <c r="I44" s="4"/>
      <c r="K44" s="35" t="s">
        <v>308</v>
      </c>
      <c r="L44" s="35" t="s">
        <v>309</v>
      </c>
      <c r="M44" s="40">
        <v>1340</v>
      </c>
    </row>
    <row r="45" spans="1:13" s="8" customFormat="1" ht="15" customHeight="1">
      <c r="A45" s="8">
        <v>40</v>
      </c>
      <c r="B45" s="8" t="s">
        <v>8</v>
      </c>
      <c r="C45" s="15" t="s">
        <v>98</v>
      </c>
      <c r="D45" s="19">
        <v>5</v>
      </c>
      <c r="E45" s="17" t="s">
        <v>177</v>
      </c>
      <c r="F45" s="17" t="s">
        <v>53</v>
      </c>
      <c r="G45" s="18">
        <v>1369</v>
      </c>
      <c r="H45" s="21">
        <v>38641</v>
      </c>
      <c r="I45" s="17"/>
      <c r="K45" s="36" t="s">
        <v>310</v>
      </c>
      <c r="L45" s="36" t="s">
        <v>311</v>
      </c>
      <c r="M45" s="41">
        <v>802</v>
      </c>
    </row>
    <row r="46" spans="1:13" s="8" customFormat="1" ht="15" customHeight="1">
      <c r="A46" s="1">
        <v>41</v>
      </c>
      <c r="B46" s="8" t="s">
        <v>30</v>
      </c>
      <c r="C46" s="15" t="s">
        <v>99</v>
      </c>
      <c r="D46" s="19">
        <v>15</v>
      </c>
      <c r="E46" s="17" t="s">
        <v>178</v>
      </c>
      <c r="F46" s="17" t="s">
        <v>53</v>
      </c>
      <c r="G46" s="18">
        <v>8049</v>
      </c>
      <c r="H46" s="21">
        <v>38641</v>
      </c>
      <c r="I46" s="17"/>
      <c r="K46" s="36" t="s">
        <v>312</v>
      </c>
      <c r="L46" s="36" t="s">
        <v>313</v>
      </c>
      <c r="M46" s="41">
        <v>500</v>
      </c>
    </row>
    <row r="47" spans="1:13" ht="15" customHeight="1">
      <c r="A47" s="1">
        <v>42</v>
      </c>
      <c r="B47" s="1" t="s">
        <v>27</v>
      </c>
      <c r="C47" s="3" t="s">
        <v>100</v>
      </c>
      <c r="D47" s="2">
        <v>12</v>
      </c>
      <c r="E47" s="4" t="s">
        <v>179</v>
      </c>
      <c r="F47" s="4" t="s">
        <v>55</v>
      </c>
      <c r="G47" s="5">
        <v>5264</v>
      </c>
      <c r="H47" s="22">
        <v>38995</v>
      </c>
      <c r="I47" s="4"/>
      <c r="K47" s="35" t="s">
        <v>314</v>
      </c>
      <c r="L47" s="35" t="s">
        <v>315</v>
      </c>
      <c r="M47" s="40">
        <v>2190</v>
      </c>
    </row>
    <row r="48" spans="1:13" ht="15" customHeight="1">
      <c r="A48" s="8">
        <v>43</v>
      </c>
      <c r="B48" s="1" t="s">
        <v>33</v>
      </c>
      <c r="C48" s="3" t="s">
        <v>101</v>
      </c>
      <c r="D48" s="2">
        <v>7</v>
      </c>
      <c r="E48" s="4" t="s">
        <v>180</v>
      </c>
      <c r="F48" s="4" t="s">
        <v>102</v>
      </c>
      <c r="G48" s="5">
        <v>35811</v>
      </c>
      <c r="H48" s="22">
        <v>38641</v>
      </c>
      <c r="I48" s="4"/>
      <c r="K48" s="35" t="s">
        <v>316</v>
      </c>
      <c r="L48" s="35" t="s">
        <v>317</v>
      </c>
      <c r="M48" s="40">
        <v>260</v>
      </c>
    </row>
    <row r="49" spans="1:13" ht="15" customHeight="1">
      <c r="A49" s="1">
        <v>44</v>
      </c>
      <c r="B49" s="1" t="s">
        <v>103</v>
      </c>
      <c r="C49" s="3" t="s">
        <v>104</v>
      </c>
      <c r="D49" s="2">
        <v>7</v>
      </c>
      <c r="E49" s="4" t="s">
        <v>181</v>
      </c>
      <c r="F49" s="4" t="s">
        <v>105</v>
      </c>
      <c r="G49" s="5">
        <v>26077</v>
      </c>
      <c r="H49" s="22">
        <v>38995</v>
      </c>
      <c r="I49" s="4"/>
      <c r="K49" s="35" t="s">
        <v>318</v>
      </c>
      <c r="L49" s="35" t="s">
        <v>319</v>
      </c>
      <c r="M49" s="40">
        <v>850</v>
      </c>
    </row>
    <row r="50" spans="1:13" ht="15" customHeight="1">
      <c r="A50" s="1">
        <v>45</v>
      </c>
      <c r="B50" s="1" t="s">
        <v>1</v>
      </c>
      <c r="C50" s="3" t="s">
        <v>106</v>
      </c>
      <c r="D50" s="2">
        <v>1</v>
      </c>
      <c r="E50" s="4" t="s">
        <v>182</v>
      </c>
      <c r="F50" s="4" t="s">
        <v>61</v>
      </c>
      <c r="G50" s="5">
        <v>35829</v>
      </c>
      <c r="H50" s="22">
        <v>38641</v>
      </c>
      <c r="I50" s="4"/>
      <c r="K50" s="35" t="s">
        <v>320</v>
      </c>
      <c r="L50" s="35" t="s">
        <v>321</v>
      </c>
      <c r="M50" s="40">
        <v>260</v>
      </c>
    </row>
    <row r="51" spans="1:19" ht="15" customHeight="1">
      <c r="A51" s="8">
        <v>46</v>
      </c>
      <c r="B51" s="1" t="s">
        <v>1</v>
      </c>
      <c r="C51" s="3" t="s">
        <v>107</v>
      </c>
      <c r="D51" s="2">
        <v>1</v>
      </c>
      <c r="E51" s="4" t="s">
        <v>183</v>
      </c>
      <c r="F51" s="4" t="s">
        <v>108</v>
      </c>
      <c r="G51" s="5">
        <v>1451</v>
      </c>
      <c r="H51" s="22">
        <v>38641</v>
      </c>
      <c r="I51" s="4"/>
      <c r="K51" s="35" t="s">
        <v>322</v>
      </c>
      <c r="L51" s="35" t="s">
        <v>323</v>
      </c>
      <c r="M51" s="40">
        <v>106</v>
      </c>
      <c r="S51" s="6"/>
    </row>
    <row r="52" spans="1:19" ht="15" customHeight="1">
      <c r="A52" s="1">
        <v>47</v>
      </c>
      <c r="B52" s="1" t="s">
        <v>4</v>
      </c>
      <c r="C52" s="3" t="s">
        <v>109</v>
      </c>
      <c r="D52" s="2">
        <v>4</v>
      </c>
      <c r="E52" s="4" t="s">
        <v>184</v>
      </c>
      <c r="F52" s="4" t="s">
        <v>89</v>
      </c>
      <c r="G52" s="5">
        <v>5819</v>
      </c>
      <c r="H52" s="22">
        <v>38995</v>
      </c>
      <c r="I52" s="4"/>
      <c r="K52" s="35" t="s">
        <v>324</v>
      </c>
      <c r="L52" s="35" t="s">
        <v>325</v>
      </c>
      <c r="M52" s="40">
        <v>820</v>
      </c>
      <c r="S52" s="6"/>
    </row>
    <row r="53" spans="1:13" s="8" customFormat="1" ht="15" customHeight="1">
      <c r="A53" s="1">
        <v>48</v>
      </c>
      <c r="B53" s="8" t="s">
        <v>4</v>
      </c>
      <c r="C53" s="15" t="s">
        <v>110</v>
      </c>
      <c r="D53" s="19">
        <v>4</v>
      </c>
      <c r="E53" s="17" t="s">
        <v>111</v>
      </c>
      <c r="F53" s="17" t="s">
        <v>53</v>
      </c>
      <c r="G53" s="18">
        <v>5454</v>
      </c>
      <c r="H53" s="21">
        <v>38995</v>
      </c>
      <c r="I53" s="17"/>
      <c r="K53" s="36" t="s">
        <v>326</v>
      </c>
      <c r="L53" s="36" t="s">
        <v>327</v>
      </c>
      <c r="M53" s="41">
        <v>2</v>
      </c>
    </row>
    <row r="54" spans="1:13" ht="15" customHeight="1">
      <c r="A54" s="8">
        <v>49</v>
      </c>
      <c r="B54" s="1" t="s">
        <v>21</v>
      </c>
      <c r="C54" s="3" t="s">
        <v>56</v>
      </c>
      <c r="D54" s="2">
        <v>10</v>
      </c>
      <c r="E54" s="4" t="s">
        <v>185</v>
      </c>
      <c r="F54" s="4" t="s">
        <v>108</v>
      </c>
      <c r="G54" s="5">
        <v>411</v>
      </c>
      <c r="H54" s="22">
        <v>38641</v>
      </c>
      <c r="I54" s="4"/>
      <c r="K54" s="35" t="s">
        <v>328</v>
      </c>
      <c r="L54" s="35" t="s">
        <v>329</v>
      </c>
      <c r="M54" s="40">
        <v>625</v>
      </c>
    </row>
    <row r="55" spans="1:19" ht="15" customHeight="1">
      <c r="A55" s="1">
        <v>50</v>
      </c>
      <c r="B55" s="1" t="s">
        <v>21</v>
      </c>
      <c r="C55" s="3" t="s">
        <v>112</v>
      </c>
      <c r="D55" s="2">
        <v>10</v>
      </c>
      <c r="E55" s="4" t="s">
        <v>186</v>
      </c>
      <c r="F55" s="4" t="s">
        <v>78</v>
      </c>
      <c r="G55" s="5">
        <v>26775</v>
      </c>
      <c r="H55" s="22">
        <v>38995</v>
      </c>
      <c r="I55" s="4"/>
      <c r="K55" s="43">
        <v>41077119</v>
      </c>
      <c r="L55" s="5">
        <v>32275972</v>
      </c>
      <c r="M55" s="1">
        <v>845</v>
      </c>
      <c r="S55" s="6"/>
    </row>
    <row r="56" spans="1:13" s="8" customFormat="1" ht="15" customHeight="1">
      <c r="A56" s="1">
        <v>51</v>
      </c>
      <c r="B56" s="8" t="s">
        <v>29</v>
      </c>
      <c r="C56" s="15" t="s">
        <v>113</v>
      </c>
      <c r="D56" s="19">
        <v>13</v>
      </c>
      <c r="E56" s="17" t="s">
        <v>187</v>
      </c>
      <c r="F56" s="17" t="s">
        <v>53</v>
      </c>
      <c r="G56" s="18">
        <v>245</v>
      </c>
      <c r="H56" s="21">
        <v>38641</v>
      </c>
      <c r="I56" s="17"/>
      <c r="K56" s="36" t="s">
        <v>330</v>
      </c>
      <c r="L56" s="36" t="s">
        <v>331</v>
      </c>
      <c r="M56" s="41">
        <v>1600</v>
      </c>
    </row>
    <row r="57" spans="1:13" ht="15" customHeight="1">
      <c r="A57" s="8">
        <v>52</v>
      </c>
      <c r="B57" s="1" t="s">
        <v>29</v>
      </c>
      <c r="C57" s="3" t="s">
        <v>114</v>
      </c>
      <c r="D57" s="2">
        <v>13</v>
      </c>
      <c r="E57" s="4" t="s">
        <v>188</v>
      </c>
      <c r="F57" s="4" t="s">
        <v>55</v>
      </c>
      <c r="G57" s="5">
        <v>20280</v>
      </c>
      <c r="H57" s="22">
        <v>38995</v>
      </c>
      <c r="I57" s="4"/>
      <c r="K57" s="35" t="s">
        <v>332</v>
      </c>
      <c r="L57" s="35" t="s">
        <v>333</v>
      </c>
      <c r="M57" s="40">
        <v>1750</v>
      </c>
    </row>
    <row r="58" spans="1:19" ht="15" customHeight="1">
      <c r="A58" s="1">
        <v>53</v>
      </c>
      <c r="B58" s="1" t="s">
        <v>22</v>
      </c>
      <c r="C58" s="3" t="s">
        <v>115</v>
      </c>
      <c r="D58" s="2">
        <v>10</v>
      </c>
      <c r="E58" s="4" t="s">
        <v>189</v>
      </c>
      <c r="F58" s="4" t="s">
        <v>61</v>
      </c>
      <c r="G58" s="5">
        <v>11216</v>
      </c>
      <c r="H58" s="22">
        <v>38641</v>
      </c>
      <c r="I58" s="4">
        <v>2011</v>
      </c>
      <c r="K58" s="35" t="s">
        <v>334</v>
      </c>
      <c r="L58" s="35" t="s">
        <v>335</v>
      </c>
      <c r="M58" s="40">
        <v>712</v>
      </c>
      <c r="S58" s="6"/>
    </row>
    <row r="59" spans="1:19" ht="15" customHeight="1">
      <c r="A59" s="1">
        <v>54</v>
      </c>
      <c r="B59" s="1" t="s">
        <v>22</v>
      </c>
      <c r="C59" s="3" t="s">
        <v>116</v>
      </c>
      <c r="D59" s="2">
        <v>10</v>
      </c>
      <c r="E59" s="4" t="s">
        <v>190</v>
      </c>
      <c r="F59" s="4" t="s">
        <v>61</v>
      </c>
      <c r="G59" s="5">
        <v>17036</v>
      </c>
      <c r="H59" s="22">
        <v>38641</v>
      </c>
      <c r="I59" s="4"/>
      <c r="K59" s="35" t="s">
        <v>336</v>
      </c>
      <c r="L59" s="35" t="s">
        <v>337</v>
      </c>
      <c r="M59" s="40">
        <v>1650</v>
      </c>
      <c r="S59" s="6"/>
    </row>
    <row r="60" spans="1:13" ht="15" customHeight="1">
      <c r="A60" s="8">
        <v>55</v>
      </c>
      <c r="B60" s="1" t="s">
        <v>22</v>
      </c>
      <c r="C60" s="3" t="s">
        <v>117</v>
      </c>
      <c r="D60" s="2">
        <v>10</v>
      </c>
      <c r="E60" s="4" t="s">
        <v>191</v>
      </c>
      <c r="F60" s="4" t="s">
        <v>61</v>
      </c>
      <c r="G60" s="5">
        <v>4236</v>
      </c>
      <c r="H60" s="22">
        <v>38641</v>
      </c>
      <c r="I60" s="4"/>
      <c r="K60" s="35" t="s">
        <v>338</v>
      </c>
      <c r="L60" s="35" t="s">
        <v>339</v>
      </c>
      <c r="M60" s="40">
        <v>1300</v>
      </c>
    </row>
    <row r="61" spans="1:13" ht="15" customHeight="1">
      <c r="A61" s="8">
        <v>56</v>
      </c>
      <c r="B61" s="8" t="s">
        <v>22</v>
      </c>
      <c r="C61" s="15" t="s">
        <v>118</v>
      </c>
      <c r="D61" s="19">
        <v>10</v>
      </c>
      <c r="E61" s="17" t="s">
        <v>192</v>
      </c>
      <c r="F61" s="17" t="s">
        <v>61</v>
      </c>
      <c r="G61" s="18">
        <v>9262</v>
      </c>
      <c r="H61" s="21">
        <v>38641</v>
      </c>
      <c r="I61" s="17"/>
      <c r="J61" s="8"/>
      <c r="K61" s="36" t="s">
        <v>388</v>
      </c>
      <c r="L61" s="36" t="s">
        <v>389</v>
      </c>
      <c r="M61" s="41">
        <v>1565</v>
      </c>
    </row>
    <row r="62" spans="1:19" ht="15" customHeight="1">
      <c r="A62" s="1">
        <v>57</v>
      </c>
      <c r="B62" s="1" t="s">
        <v>13</v>
      </c>
      <c r="C62" s="3" t="s">
        <v>119</v>
      </c>
      <c r="D62" s="2">
        <v>7</v>
      </c>
      <c r="E62" s="4" t="s">
        <v>193</v>
      </c>
      <c r="F62" s="4" t="s">
        <v>55</v>
      </c>
      <c r="G62" s="5">
        <v>7321</v>
      </c>
      <c r="H62" s="22">
        <v>38641</v>
      </c>
      <c r="I62" s="4">
        <v>2010</v>
      </c>
      <c r="J62" s="6">
        <v>40695</v>
      </c>
      <c r="K62" s="35" t="s">
        <v>340</v>
      </c>
      <c r="L62" s="35" t="s">
        <v>341</v>
      </c>
      <c r="M62" s="40">
        <v>2000</v>
      </c>
      <c r="S62" s="6"/>
    </row>
    <row r="63" spans="1:13" ht="15" customHeight="1">
      <c r="A63" s="8">
        <v>58</v>
      </c>
      <c r="B63" s="1" t="s">
        <v>0</v>
      </c>
      <c r="C63" s="3" t="s">
        <v>120</v>
      </c>
      <c r="D63" s="2">
        <v>1</v>
      </c>
      <c r="E63" s="4" t="s">
        <v>194</v>
      </c>
      <c r="F63" s="4" t="s">
        <v>108</v>
      </c>
      <c r="G63" s="5">
        <v>1019</v>
      </c>
      <c r="H63" s="22">
        <v>38641</v>
      </c>
      <c r="I63" s="4"/>
      <c r="K63" s="35" t="s">
        <v>342</v>
      </c>
      <c r="L63" s="35" t="s">
        <v>343</v>
      </c>
      <c r="M63" s="40">
        <v>45</v>
      </c>
    </row>
    <row r="64" spans="1:19" ht="15" customHeight="1">
      <c r="A64" s="1">
        <v>59</v>
      </c>
      <c r="B64" s="1" t="s">
        <v>15</v>
      </c>
      <c r="C64" s="3" t="s">
        <v>56</v>
      </c>
      <c r="D64" s="2">
        <v>8</v>
      </c>
      <c r="E64" s="4" t="s">
        <v>195</v>
      </c>
      <c r="F64" s="4" t="s">
        <v>121</v>
      </c>
      <c r="G64" s="5">
        <v>59297</v>
      </c>
      <c r="H64" s="22">
        <v>38641</v>
      </c>
      <c r="I64" s="4"/>
      <c r="K64" s="35" t="s">
        <v>344</v>
      </c>
      <c r="L64" s="35" t="s">
        <v>345</v>
      </c>
      <c r="M64" s="40">
        <v>1200</v>
      </c>
      <c r="S64" s="6"/>
    </row>
    <row r="65" spans="1:19" ht="15" customHeight="1">
      <c r="A65" s="1">
        <v>60</v>
      </c>
      <c r="B65" s="1" t="s">
        <v>7</v>
      </c>
      <c r="C65" s="3" t="s">
        <v>56</v>
      </c>
      <c r="D65" s="2">
        <v>5</v>
      </c>
      <c r="E65" s="4" t="s">
        <v>196</v>
      </c>
      <c r="F65" s="4" t="s">
        <v>122</v>
      </c>
      <c r="G65" s="5">
        <v>13679</v>
      </c>
      <c r="H65" s="22">
        <v>38641</v>
      </c>
      <c r="I65" s="4"/>
      <c r="K65" s="35" t="s">
        <v>346</v>
      </c>
      <c r="L65" s="35" t="s">
        <v>347</v>
      </c>
      <c r="M65" s="40">
        <v>1000</v>
      </c>
      <c r="S65" s="6"/>
    </row>
    <row r="66" spans="1:19" ht="15" customHeight="1">
      <c r="A66" s="8">
        <v>61</v>
      </c>
      <c r="B66" s="1" t="s">
        <v>7</v>
      </c>
      <c r="C66" s="3" t="s">
        <v>123</v>
      </c>
      <c r="D66" s="2">
        <v>5</v>
      </c>
      <c r="E66" s="4" t="s">
        <v>197</v>
      </c>
      <c r="F66" s="4" t="s">
        <v>61</v>
      </c>
      <c r="G66" s="5">
        <v>2807</v>
      </c>
      <c r="H66" s="22">
        <v>38641</v>
      </c>
      <c r="I66" s="4"/>
      <c r="K66" s="35" t="s">
        <v>348</v>
      </c>
      <c r="L66" s="35" t="s">
        <v>349</v>
      </c>
      <c r="M66" s="40">
        <v>1300</v>
      </c>
      <c r="S66" s="6"/>
    </row>
    <row r="67" spans="1:13" ht="15" customHeight="1">
      <c r="A67" s="1">
        <v>62</v>
      </c>
      <c r="B67" s="1" t="s">
        <v>7</v>
      </c>
      <c r="C67" s="3" t="s">
        <v>56</v>
      </c>
      <c r="D67" s="2">
        <v>5</v>
      </c>
      <c r="E67" s="4" t="s">
        <v>198</v>
      </c>
      <c r="F67" s="4" t="s">
        <v>61</v>
      </c>
      <c r="G67" s="5">
        <v>11888</v>
      </c>
      <c r="H67" s="22">
        <v>38995</v>
      </c>
      <c r="I67" s="4"/>
      <c r="K67" s="35" t="s">
        <v>350</v>
      </c>
      <c r="L67" s="35" t="s">
        <v>351</v>
      </c>
      <c r="M67" s="40">
        <v>1400</v>
      </c>
    </row>
    <row r="68" spans="1:19" ht="15" customHeight="1">
      <c r="A68" s="1">
        <v>63</v>
      </c>
      <c r="B68" s="1" t="s">
        <v>14</v>
      </c>
      <c r="C68" s="3" t="s">
        <v>124</v>
      </c>
      <c r="D68" s="2">
        <v>7</v>
      </c>
      <c r="E68" s="4" t="s">
        <v>199</v>
      </c>
      <c r="F68" s="4" t="s">
        <v>55</v>
      </c>
      <c r="G68" s="5">
        <v>4546</v>
      </c>
      <c r="H68" s="22">
        <v>38641</v>
      </c>
      <c r="I68" s="4"/>
      <c r="K68" s="35" t="s">
        <v>352</v>
      </c>
      <c r="L68" s="35" t="s">
        <v>353</v>
      </c>
      <c r="M68" s="40">
        <v>950</v>
      </c>
      <c r="S68" s="6"/>
    </row>
    <row r="69" spans="1:19" ht="15" customHeight="1">
      <c r="A69" s="8">
        <v>64</v>
      </c>
      <c r="B69" s="1" t="s">
        <v>14</v>
      </c>
      <c r="C69" s="3" t="s">
        <v>125</v>
      </c>
      <c r="D69" s="2">
        <v>7</v>
      </c>
      <c r="E69" s="4" t="s">
        <v>200</v>
      </c>
      <c r="F69" s="4" t="s">
        <v>55</v>
      </c>
      <c r="G69" s="5">
        <v>8712</v>
      </c>
      <c r="H69" s="22">
        <v>38641</v>
      </c>
      <c r="I69" s="4">
        <v>2011</v>
      </c>
      <c r="K69" s="35" t="s">
        <v>354</v>
      </c>
      <c r="L69" s="35" t="s">
        <v>355</v>
      </c>
      <c r="M69" s="40">
        <v>1050</v>
      </c>
      <c r="S69" s="6"/>
    </row>
    <row r="70" spans="1:19" ht="15" customHeight="1">
      <c r="A70" s="1">
        <v>65</v>
      </c>
      <c r="B70" s="1" t="s">
        <v>14</v>
      </c>
      <c r="C70" s="3" t="s">
        <v>126</v>
      </c>
      <c r="D70" s="2">
        <v>7</v>
      </c>
      <c r="E70" s="4" t="s">
        <v>201</v>
      </c>
      <c r="F70" s="4" t="s">
        <v>55</v>
      </c>
      <c r="G70" s="5">
        <v>27385</v>
      </c>
      <c r="H70" s="22">
        <v>38995</v>
      </c>
      <c r="I70" s="4">
        <v>2011</v>
      </c>
      <c r="K70" s="35" t="s">
        <v>356</v>
      </c>
      <c r="L70" s="35" t="s">
        <v>357</v>
      </c>
      <c r="M70" s="40">
        <v>1400</v>
      </c>
      <c r="S70" s="6"/>
    </row>
    <row r="71" spans="1:19" ht="15" customHeight="1">
      <c r="A71" s="1">
        <v>66</v>
      </c>
      <c r="B71" s="1" t="s">
        <v>14</v>
      </c>
      <c r="C71" s="3" t="s">
        <v>127</v>
      </c>
      <c r="D71" s="2">
        <v>7</v>
      </c>
      <c r="E71" s="4" t="s">
        <v>202</v>
      </c>
      <c r="F71" s="4" t="s">
        <v>55</v>
      </c>
      <c r="G71" s="5">
        <v>4189</v>
      </c>
      <c r="H71" s="22">
        <v>38995</v>
      </c>
      <c r="I71" s="4"/>
      <c r="K71" s="35" t="s">
        <v>358</v>
      </c>
      <c r="L71" s="35" t="s">
        <v>359</v>
      </c>
      <c r="M71" s="40">
        <v>780</v>
      </c>
      <c r="S71" s="6"/>
    </row>
    <row r="72" spans="1:13" ht="15" customHeight="1">
      <c r="A72" s="8">
        <v>67</v>
      </c>
      <c r="B72" s="1" t="s">
        <v>14</v>
      </c>
      <c r="C72" s="3" t="s">
        <v>125</v>
      </c>
      <c r="D72" s="2">
        <v>7</v>
      </c>
      <c r="E72" s="4" t="s">
        <v>227</v>
      </c>
      <c r="F72" s="4" t="s">
        <v>55</v>
      </c>
      <c r="G72" s="5">
        <v>5984</v>
      </c>
      <c r="H72" s="22">
        <v>38995</v>
      </c>
      <c r="I72" s="4"/>
      <c r="K72" s="35" t="s">
        <v>360</v>
      </c>
      <c r="L72" s="35" t="s">
        <v>361</v>
      </c>
      <c r="M72" s="40">
        <v>1500</v>
      </c>
    </row>
    <row r="73" spans="1:19" ht="15" customHeight="1">
      <c r="A73" s="1">
        <v>68</v>
      </c>
      <c r="B73" s="1" t="s">
        <v>5</v>
      </c>
      <c r="C73" s="3" t="s">
        <v>128</v>
      </c>
      <c r="D73" s="2">
        <v>4</v>
      </c>
      <c r="E73" s="4" t="s">
        <v>203</v>
      </c>
      <c r="F73" s="4" t="s">
        <v>55</v>
      </c>
      <c r="G73" s="5">
        <v>31483</v>
      </c>
      <c r="H73" s="22">
        <v>38641</v>
      </c>
      <c r="I73" s="4">
        <v>2011</v>
      </c>
      <c r="K73" s="35" t="s">
        <v>362</v>
      </c>
      <c r="L73" s="35" t="s">
        <v>363</v>
      </c>
      <c r="M73" s="40">
        <v>590</v>
      </c>
      <c r="S73" s="6"/>
    </row>
    <row r="74" spans="1:13" ht="15" customHeight="1">
      <c r="A74" s="1">
        <v>69</v>
      </c>
      <c r="B74" s="1" t="s">
        <v>5</v>
      </c>
      <c r="C74" s="3" t="s">
        <v>129</v>
      </c>
      <c r="D74" s="2">
        <v>4</v>
      </c>
      <c r="E74" s="4" t="s">
        <v>204</v>
      </c>
      <c r="F74" s="4" t="s">
        <v>55</v>
      </c>
      <c r="G74" s="5">
        <v>1509</v>
      </c>
      <c r="H74" s="22">
        <v>38641</v>
      </c>
      <c r="I74" s="4"/>
      <c r="K74" s="35" t="s">
        <v>364</v>
      </c>
      <c r="L74" s="35" t="s">
        <v>365</v>
      </c>
      <c r="M74" s="40">
        <v>990</v>
      </c>
    </row>
    <row r="75" spans="1:19" ht="15" customHeight="1">
      <c r="A75" s="8">
        <v>70</v>
      </c>
      <c r="B75" s="1" t="s">
        <v>32</v>
      </c>
      <c r="C75" s="3" t="s">
        <v>130</v>
      </c>
      <c r="D75" s="2">
        <v>7</v>
      </c>
      <c r="E75" s="4" t="s">
        <v>205</v>
      </c>
      <c r="F75" s="4" t="s">
        <v>55</v>
      </c>
      <c r="G75" s="5">
        <v>18674</v>
      </c>
      <c r="H75" s="22">
        <v>38641</v>
      </c>
      <c r="I75" s="4">
        <v>2009</v>
      </c>
      <c r="J75" s="6">
        <v>40695</v>
      </c>
      <c r="K75" s="35" t="s">
        <v>366</v>
      </c>
      <c r="L75" s="35" t="s">
        <v>367</v>
      </c>
      <c r="M75" s="40">
        <v>2000</v>
      </c>
      <c r="S75" s="6"/>
    </row>
    <row r="76" spans="1:19" ht="15" customHeight="1">
      <c r="A76" s="1">
        <v>71</v>
      </c>
      <c r="B76" s="1" t="s">
        <v>11</v>
      </c>
      <c r="C76" s="3" t="s">
        <v>56</v>
      </c>
      <c r="D76" s="2">
        <v>7</v>
      </c>
      <c r="E76" s="4" t="s">
        <v>206</v>
      </c>
      <c r="F76" s="4" t="s">
        <v>108</v>
      </c>
      <c r="G76" s="5">
        <v>3869</v>
      </c>
      <c r="H76" s="22">
        <v>38641</v>
      </c>
      <c r="I76" s="4">
        <v>2011</v>
      </c>
      <c r="K76" s="35" t="s">
        <v>368</v>
      </c>
      <c r="L76" s="35" t="s">
        <v>369</v>
      </c>
      <c r="M76" s="40">
        <v>800</v>
      </c>
      <c r="S76" s="6"/>
    </row>
    <row r="77" spans="1:13" ht="15" customHeight="1">
      <c r="A77" s="1">
        <v>72</v>
      </c>
      <c r="B77" s="1" t="s">
        <v>34</v>
      </c>
      <c r="C77" s="3" t="s">
        <v>131</v>
      </c>
      <c r="D77" s="2">
        <v>12</v>
      </c>
      <c r="E77" s="4" t="s">
        <v>207</v>
      </c>
      <c r="F77" s="4" t="s">
        <v>132</v>
      </c>
      <c r="G77" s="5">
        <v>4320</v>
      </c>
      <c r="H77" s="22">
        <v>38641</v>
      </c>
      <c r="I77" s="4"/>
      <c r="K77" s="35" t="s">
        <v>370</v>
      </c>
      <c r="L77" s="35" t="s">
        <v>371</v>
      </c>
      <c r="M77" s="40">
        <v>2100</v>
      </c>
    </row>
    <row r="78" spans="1:13" s="8" customFormat="1" ht="15" customHeight="1">
      <c r="A78" s="8">
        <v>73</v>
      </c>
      <c r="B78" s="8" t="s">
        <v>2</v>
      </c>
      <c r="C78" s="15" t="s">
        <v>133</v>
      </c>
      <c r="D78" s="19">
        <v>1</v>
      </c>
      <c r="E78" s="17" t="s">
        <v>208</v>
      </c>
      <c r="F78" s="17" t="s">
        <v>53</v>
      </c>
      <c r="G78" s="18">
        <v>2752</v>
      </c>
      <c r="H78" s="21">
        <v>38995</v>
      </c>
      <c r="I78" s="17"/>
      <c r="K78" s="36" t="s">
        <v>372</v>
      </c>
      <c r="L78" s="36" t="s">
        <v>373</v>
      </c>
      <c r="M78" s="41">
        <v>30</v>
      </c>
    </row>
    <row r="79" spans="1:13" s="8" customFormat="1" ht="15" customHeight="1">
      <c r="A79" s="1">
        <v>74</v>
      </c>
      <c r="B79" s="8" t="s">
        <v>25</v>
      </c>
      <c r="C79" s="15" t="s">
        <v>134</v>
      </c>
      <c r="D79" s="19">
        <v>11</v>
      </c>
      <c r="E79" s="17" t="s">
        <v>209</v>
      </c>
      <c r="F79" s="17" t="s">
        <v>53</v>
      </c>
      <c r="G79" s="18">
        <v>5174</v>
      </c>
      <c r="H79" s="21">
        <v>38641</v>
      </c>
      <c r="I79" s="17"/>
      <c r="K79" s="36" t="s">
        <v>374</v>
      </c>
      <c r="L79" s="36" t="s">
        <v>375</v>
      </c>
      <c r="M79" s="41">
        <v>2</v>
      </c>
    </row>
    <row r="80" spans="1:13" s="8" customFormat="1" ht="15" customHeight="1">
      <c r="A80" s="1">
        <v>75</v>
      </c>
      <c r="B80" s="8" t="s">
        <v>25</v>
      </c>
      <c r="C80" s="15" t="s">
        <v>135</v>
      </c>
      <c r="D80" s="19">
        <v>11</v>
      </c>
      <c r="E80" s="17" t="s">
        <v>210</v>
      </c>
      <c r="F80" s="17" t="s">
        <v>87</v>
      </c>
      <c r="G80" s="18">
        <v>3355</v>
      </c>
      <c r="H80" s="21">
        <v>38641</v>
      </c>
      <c r="I80" s="17"/>
      <c r="K80" s="36" t="s">
        <v>376</v>
      </c>
      <c r="L80" s="36" t="s">
        <v>377</v>
      </c>
      <c r="M80" s="41">
        <v>4</v>
      </c>
    </row>
    <row r="81" spans="1:13" s="8" customFormat="1" ht="15" customHeight="1">
      <c r="A81" s="8">
        <v>76</v>
      </c>
      <c r="B81" s="8" t="s">
        <v>19</v>
      </c>
      <c r="C81" s="15" t="s">
        <v>136</v>
      </c>
      <c r="D81" s="19">
        <v>10</v>
      </c>
      <c r="E81" s="17" t="s">
        <v>211</v>
      </c>
      <c r="F81" s="17" t="s">
        <v>108</v>
      </c>
      <c r="G81" s="18">
        <v>1054</v>
      </c>
      <c r="H81" s="21">
        <v>38641</v>
      </c>
      <c r="I81" s="17"/>
      <c r="K81" s="36" t="s">
        <v>378</v>
      </c>
      <c r="L81" s="36" t="s">
        <v>379</v>
      </c>
      <c r="M81" s="41">
        <v>40</v>
      </c>
    </row>
    <row r="82" spans="1:13" ht="15" customHeight="1">
      <c r="A82" s="8">
        <v>77</v>
      </c>
      <c r="B82" s="8" t="s">
        <v>137</v>
      </c>
      <c r="C82" s="15" t="s">
        <v>138</v>
      </c>
      <c r="D82" s="19">
        <v>15</v>
      </c>
      <c r="E82" s="17" t="s">
        <v>212</v>
      </c>
      <c r="F82" s="17" t="s">
        <v>139</v>
      </c>
      <c r="G82" s="18">
        <v>180</v>
      </c>
      <c r="H82" s="21">
        <v>40701</v>
      </c>
      <c r="I82" s="17"/>
      <c r="J82" s="8"/>
      <c r="K82" s="36" t="s">
        <v>390</v>
      </c>
      <c r="L82" s="36" t="s">
        <v>391</v>
      </c>
      <c r="M82" s="41">
        <v>342</v>
      </c>
    </row>
    <row r="83" spans="1:19" ht="15" customHeight="1">
      <c r="A83" s="1">
        <v>78</v>
      </c>
      <c r="B83" s="1" t="s">
        <v>31</v>
      </c>
      <c r="C83" s="3" t="s">
        <v>56</v>
      </c>
      <c r="D83" s="2">
        <v>15</v>
      </c>
      <c r="E83" s="4" t="s">
        <v>213</v>
      </c>
      <c r="F83" s="4" t="s">
        <v>140</v>
      </c>
      <c r="G83" s="5">
        <v>20504</v>
      </c>
      <c r="H83" s="22">
        <v>38995</v>
      </c>
      <c r="I83" s="4">
        <v>2010</v>
      </c>
      <c r="K83" s="35" t="s">
        <v>380</v>
      </c>
      <c r="L83" s="35" t="s">
        <v>381</v>
      </c>
      <c r="M83" s="40">
        <v>590</v>
      </c>
      <c r="S83" s="6"/>
    </row>
    <row r="84" spans="1:13" s="8" customFormat="1" ht="15" customHeight="1">
      <c r="A84" s="8">
        <v>79</v>
      </c>
      <c r="B84" s="8" t="s">
        <v>24</v>
      </c>
      <c r="C84" s="15" t="s">
        <v>141</v>
      </c>
      <c r="D84" s="19">
        <v>11</v>
      </c>
      <c r="E84" s="17" t="s">
        <v>214</v>
      </c>
      <c r="F84" s="17" t="s">
        <v>53</v>
      </c>
      <c r="G84" s="18">
        <v>1216</v>
      </c>
      <c r="H84" s="21">
        <v>38995</v>
      </c>
      <c r="I84" s="17"/>
      <c r="K84" s="36" t="s">
        <v>382</v>
      </c>
      <c r="L84" s="36" t="s">
        <v>383</v>
      </c>
      <c r="M84" s="41">
        <v>540</v>
      </c>
    </row>
    <row r="85" spans="1:19" ht="15" customHeight="1">
      <c r="A85" s="1">
        <v>80</v>
      </c>
      <c r="B85" s="1" t="s">
        <v>142</v>
      </c>
      <c r="C85" s="3" t="s">
        <v>143</v>
      </c>
      <c r="D85" s="2">
        <v>10</v>
      </c>
      <c r="E85" s="4" t="s">
        <v>215</v>
      </c>
      <c r="F85" s="4" t="s">
        <v>144</v>
      </c>
      <c r="G85" s="5">
        <v>9168</v>
      </c>
      <c r="H85" s="22">
        <v>38995</v>
      </c>
      <c r="I85" s="4">
        <v>2011</v>
      </c>
      <c r="J85" s="6">
        <v>40697</v>
      </c>
      <c r="K85" s="35" t="s">
        <v>384</v>
      </c>
      <c r="L85" s="38" t="s">
        <v>385</v>
      </c>
      <c r="M85" s="40">
        <v>602</v>
      </c>
      <c r="S85" s="6"/>
    </row>
    <row r="86" spans="3:14" ht="15" customHeight="1">
      <c r="C86" s="4"/>
      <c r="D86" s="4"/>
      <c r="E86" s="4"/>
      <c r="F86" s="4"/>
      <c r="G86" s="10"/>
      <c r="H86" s="23"/>
      <c r="I86" s="10"/>
      <c r="J86" s="10"/>
      <c r="M86" s="42"/>
      <c r="N86" s="4"/>
    </row>
    <row r="87" spans="8:13" ht="15" customHeight="1">
      <c r="H87" s="24"/>
      <c r="M87" s="40"/>
    </row>
    <row r="88" ht="15" customHeight="1"/>
    <row r="89" ht="15" customHeight="1"/>
  </sheetData>
  <sheetProtection/>
  <autoFilter ref="B1:B89"/>
  <mergeCells count="3">
    <mergeCell ref="B1:Q1"/>
    <mergeCell ref="K3:L3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80"/>
  <sheetViews>
    <sheetView showGridLines="0" tabSelected="1" zoomScaleSheetLayoutView="80" workbookViewId="0" topLeftCell="A1">
      <selection activeCell="A1" sqref="A1:IV1"/>
    </sheetView>
  </sheetViews>
  <sheetFormatPr defaultColWidth="9.140625" defaultRowHeight="12.75"/>
  <cols>
    <col min="1" max="1" width="13.8515625" style="57" customWidth="1"/>
    <col min="2" max="2" width="16.8515625" style="57" customWidth="1"/>
    <col min="3" max="3" width="14.57421875" style="1" customWidth="1"/>
    <col min="4" max="4" width="11.28125" style="1" customWidth="1"/>
    <col min="5" max="5" width="2.28125" style="1" customWidth="1"/>
    <col min="6" max="6" width="25.00390625" style="143" customWidth="1"/>
    <col min="7" max="7" width="2.57421875" style="1" customWidth="1"/>
    <col min="8" max="8" width="20.7109375" style="143" customWidth="1"/>
    <col min="9" max="9" width="14.28125" style="202" bestFit="1" customWidth="1"/>
    <col min="10" max="10" width="12.8515625" style="143" customWidth="1"/>
    <col min="11" max="11" width="11.57421875" style="143" customWidth="1"/>
    <col min="12" max="12" width="11.421875" style="143" customWidth="1"/>
    <col min="13" max="13" width="9.28125" style="35" customWidth="1"/>
    <col min="14" max="14" width="10.57421875" style="35" customWidth="1"/>
    <col min="15" max="15" width="8.7109375" style="143" customWidth="1"/>
    <col min="16" max="16" width="25.7109375" style="30" customWidth="1"/>
    <col min="17" max="17" width="12.8515625" style="1" customWidth="1"/>
    <col min="18" max="18" width="11.57421875" style="1" customWidth="1"/>
    <col min="19" max="19" width="18.140625" style="1" customWidth="1"/>
    <col min="20" max="16384" width="9.140625" style="1" customWidth="1"/>
  </cols>
  <sheetData>
    <row r="1" spans="1:19" ht="18" customHeight="1">
      <c r="A1" s="210" t="s">
        <v>627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173"/>
      <c r="Q1" s="89"/>
      <c r="R1" s="89"/>
      <c r="S1" s="89"/>
    </row>
    <row r="2" spans="1:19" ht="18" customHeight="1" thickBot="1">
      <c r="A2" s="214" t="s">
        <v>625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Q2" s="24"/>
      <c r="R2" s="24"/>
      <c r="S2" s="24"/>
    </row>
    <row r="3" spans="1:18" ht="53.25" customHeight="1">
      <c r="A3" s="56"/>
      <c r="B3" s="56"/>
      <c r="C3" s="90" t="s">
        <v>39</v>
      </c>
      <c r="D3" s="31" t="s">
        <v>619</v>
      </c>
      <c r="E3" s="31"/>
      <c r="F3" s="31" t="s">
        <v>629</v>
      </c>
      <c r="G3" s="31"/>
      <c r="H3" s="31" t="s">
        <v>42</v>
      </c>
      <c r="I3" s="190" t="s">
        <v>146</v>
      </c>
      <c r="J3" s="31" t="s">
        <v>41</v>
      </c>
      <c r="K3" s="31" t="s">
        <v>43</v>
      </c>
      <c r="L3" s="31" t="s">
        <v>44</v>
      </c>
      <c r="M3" s="212" t="s">
        <v>229</v>
      </c>
      <c r="N3" s="212"/>
      <c r="O3" s="33" t="s">
        <v>605</v>
      </c>
      <c r="P3" s="71" t="s">
        <v>525</v>
      </c>
      <c r="Q3" s="85"/>
      <c r="R3" s="85"/>
    </row>
    <row r="4" spans="1:18" ht="34.5" customHeight="1" thickBot="1">
      <c r="A4" s="50" t="s">
        <v>607</v>
      </c>
      <c r="B4" s="50"/>
      <c r="C4" s="91" t="s">
        <v>46</v>
      </c>
      <c r="D4" s="74" t="s">
        <v>620</v>
      </c>
      <c r="E4" s="74"/>
      <c r="F4" s="73" t="s">
        <v>630</v>
      </c>
      <c r="G4" s="73"/>
      <c r="H4" s="73" t="s">
        <v>49</v>
      </c>
      <c r="I4" s="191" t="s">
        <v>147</v>
      </c>
      <c r="J4" s="72" t="s">
        <v>633</v>
      </c>
      <c r="K4" s="74" t="s">
        <v>631</v>
      </c>
      <c r="L4" s="74" t="s">
        <v>632</v>
      </c>
      <c r="M4" s="25" t="s">
        <v>232</v>
      </c>
      <c r="N4" s="25" t="s">
        <v>231</v>
      </c>
      <c r="O4" s="20" t="s">
        <v>606</v>
      </c>
      <c r="P4" s="76" t="s">
        <v>635</v>
      </c>
      <c r="Q4" s="53"/>
      <c r="R4" s="53" t="s">
        <v>608</v>
      </c>
    </row>
    <row r="5" spans="1:18" ht="24.75" customHeight="1">
      <c r="A5" s="51" t="s">
        <v>397</v>
      </c>
      <c r="B5" s="51" t="s">
        <v>610</v>
      </c>
      <c r="C5" s="213"/>
      <c r="D5" s="213"/>
      <c r="E5" s="213"/>
      <c r="F5" s="213"/>
      <c r="G5" s="213"/>
      <c r="H5" s="213"/>
      <c r="I5" s="192">
        <f>(I6+I14+I18+I21+I25+I28+I33+I35+I39+I41+I43+I45+I50+I56+I59+I73+I76+I81+I87+I91+I95+I99+I103+I105+I108+I110+I116+I118+I125+I127+I133+I135+I137+I139+I146+I150+I154+I159+I162+I166+I174+I176)</f>
        <v>1192794.1800000002</v>
      </c>
      <c r="J5" s="48"/>
      <c r="K5" s="48"/>
      <c r="L5" s="48"/>
      <c r="M5" s="48"/>
      <c r="N5" s="48"/>
      <c r="O5" s="48"/>
      <c r="P5" s="174">
        <v>81</v>
      </c>
      <c r="Q5" s="79" t="s">
        <v>609</v>
      </c>
      <c r="R5" s="77" t="s">
        <v>397</v>
      </c>
    </row>
    <row r="6" spans="1:18" s="8" customFormat="1" ht="15" customHeight="1">
      <c r="A6" s="64" t="s">
        <v>398</v>
      </c>
      <c r="B6" s="65" t="s">
        <v>1</v>
      </c>
      <c r="C6" s="120"/>
      <c r="D6" s="121"/>
      <c r="E6" s="121"/>
      <c r="F6" s="129"/>
      <c r="G6" s="124"/>
      <c r="H6" s="129"/>
      <c r="I6" s="193">
        <f>(I7+I8)</f>
        <v>37147.10999999999</v>
      </c>
      <c r="J6" s="147"/>
      <c r="K6" s="133"/>
      <c r="L6" s="133"/>
      <c r="M6" s="123"/>
      <c r="N6" s="123"/>
      <c r="O6" s="171"/>
      <c r="P6" s="175">
        <v>2</v>
      </c>
      <c r="Q6" s="80" t="s">
        <v>1</v>
      </c>
      <c r="R6" s="86" t="s">
        <v>398</v>
      </c>
    </row>
    <row r="7" spans="3:21" ht="15" customHeight="1">
      <c r="C7" s="112" t="s">
        <v>106</v>
      </c>
      <c r="D7" s="113">
        <v>1</v>
      </c>
      <c r="E7" s="113"/>
      <c r="F7" s="130" t="s">
        <v>526</v>
      </c>
      <c r="G7" s="114"/>
      <c r="H7" s="130" t="s">
        <v>144</v>
      </c>
      <c r="I7" s="194">
        <v>35699.02</v>
      </c>
      <c r="J7" s="148">
        <v>38641</v>
      </c>
      <c r="K7" s="148">
        <v>41267</v>
      </c>
      <c r="L7" s="159"/>
      <c r="M7" s="115" t="s">
        <v>320</v>
      </c>
      <c r="N7" s="115" t="s">
        <v>321</v>
      </c>
      <c r="O7" s="159">
        <v>260</v>
      </c>
      <c r="P7" s="176"/>
      <c r="Q7" s="81"/>
      <c r="R7" s="57"/>
      <c r="U7" s="6"/>
    </row>
    <row r="8" spans="3:21" ht="15" customHeight="1">
      <c r="C8" s="97" t="s">
        <v>107</v>
      </c>
      <c r="D8" s="98">
        <v>1</v>
      </c>
      <c r="E8" s="98"/>
      <c r="F8" s="131" t="s">
        <v>527</v>
      </c>
      <c r="G8" s="99"/>
      <c r="H8" s="131" t="s">
        <v>108</v>
      </c>
      <c r="I8" s="194">
        <v>1448.09</v>
      </c>
      <c r="J8" s="149">
        <v>38641</v>
      </c>
      <c r="K8" s="149">
        <v>41191</v>
      </c>
      <c r="L8" s="160"/>
      <c r="M8" s="100" t="s">
        <v>322</v>
      </c>
      <c r="N8" s="100" t="s">
        <v>323</v>
      </c>
      <c r="O8" s="160">
        <v>106</v>
      </c>
      <c r="P8" s="177"/>
      <c r="Q8" s="81"/>
      <c r="R8" s="57"/>
      <c r="U8" s="6"/>
    </row>
    <row r="9" spans="1:18" s="8" customFormat="1" ht="15" customHeight="1">
      <c r="A9" s="64" t="s">
        <v>399</v>
      </c>
      <c r="B9" s="65" t="s">
        <v>400</v>
      </c>
      <c r="C9" s="120"/>
      <c r="D9" s="121"/>
      <c r="E9" s="121"/>
      <c r="F9" s="129"/>
      <c r="G9" s="122"/>
      <c r="H9" s="129"/>
      <c r="I9" s="195"/>
      <c r="J9" s="147"/>
      <c r="K9" s="129"/>
      <c r="L9" s="133"/>
      <c r="M9" s="123"/>
      <c r="N9" s="123"/>
      <c r="O9" s="133"/>
      <c r="P9" s="175"/>
      <c r="Q9" s="80" t="s">
        <v>400</v>
      </c>
      <c r="R9" s="86" t="s">
        <v>399</v>
      </c>
    </row>
    <row r="10" spans="1:22" ht="15" customHeight="1">
      <c r="A10" s="64" t="s">
        <v>401</v>
      </c>
      <c r="B10" s="65" t="s">
        <v>402</v>
      </c>
      <c r="C10" s="116"/>
      <c r="D10" s="117"/>
      <c r="E10" s="117"/>
      <c r="F10" s="132"/>
      <c r="G10" s="118"/>
      <c r="H10" s="132"/>
      <c r="I10" s="196"/>
      <c r="J10" s="150"/>
      <c r="K10" s="132"/>
      <c r="L10" s="161"/>
      <c r="M10" s="119"/>
      <c r="N10" s="119"/>
      <c r="O10" s="140"/>
      <c r="P10" s="178"/>
      <c r="Q10" s="80" t="s">
        <v>402</v>
      </c>
      <c r="R10" s="86" t="s">
        <v>401</v>
      </c>
      <c r="U10" s="6"/>
      <c r="V10" s="7"/>
    </row>
    <row r="11" spans="1:21" ht="15" customHeight="1">
      <c r="A11" s="64" t="s">
        <v>403</v>
      </c>
      <c r="B11" s="65" t="s">
        <v>404</v>
      </c>
      <c r="C11" s="116"/>
      <c r="D11" s="117"/>
      <c r="E11" s="117"/>
      <c r="F11" s="132"/>
      <c r="G11" s="118"/>
      <c r="H11" s="132"/>
      <c r="I11" s="196"/>
      <c r="J11" s="150"/>
      <c r="K11" s="132"/>
      <c r="L11" s="140"/>
      <c r="M11" s="119"/>
      <c r="N11" s="119"/>
      <c r="O11" s="140"/>
      <c r="P11" s="178"/>
      <c r="Q11" s="80" t="s">
        <v>404</v>
      </c>
      <c r="R11" s="86" t="s">
        <v>403</v>
      </c>
      <c r="U11" s="6"/>
    </row>
    <row r="12" spans="1:18" s="8" customFormat="1" ht="15" customHeight="1">
      <c r="A12" s="64" t="s">
        <v>405</v>
      </c>
      <c r="B12" s="65" t="s">
        <v>406</v>
      </c>
      <c r="C12" s="110"/>
      <c r="D12" s="110"/>
      <c r="E12" s="110"/>
      <c r="F12" s="133"/>
      <c r="G12" s="110"/>
      <c r="H12" s="133"/>
      <c r="I12" s="195"/>
      <c r="J12" s="133"/>
      <c r="K12" s="133"/>
      <c r="L12" s="133"/>
      <c r="M12" s="133"/>
      <c r="N12" s="133"/>
      <c r="O12" s="133"/>
      <c r="P12" s="175"/>
      <c r="Q12" s="80" t="s">
        <v>406</v>
      </c>
      <c r="R12" s="86" t="s">
        <v>405</v>
      </c>
    </row>
    <row r="13" spans="1:18" s="8" customFormat="1" ht="15" customHeight="1">
      <c r="A13" s="64" t="s">
        <v>407</v>
      </c>
      <c r="B13" s="65" t="s">
        <v>408</v>
      </c>
      <c r="C13" s="120"/>
      <c r="D13" s="121"/>
      <c r="E13" s="121"/>
      <c r="F13" s="129"/>
      <c r="G13" s="122"/>
      <c r="H13" s="129"/>
      <c r="I13" s="195"/>
      <c r="J13" s="147"/>
      <c r="K13" s="129"/>
      <c r="L13" s="133"/>
      <c r="M13" s="123"/>
      <c r="N13" s="123"/>
      <c r="O13" s="133"/>
      <c r="P13" s="175"/>
      <c r="Q13" s="80" t="s">
        <v>408</v>
      </c>
      <c r="R13" s="86" t="s">
        <v>407</v>
      </c>
    </row>
    <row r="14" spans="1:21" ht="15" customHeight="1">
      <c r="A14" s="64" t="s">
        <v>409</v>
      </c>
      <c r="B14" s="65" t="s">
        <v>4</v>
      </c>
      <c r="C14" s="116"/>
      <c r="D14" s="117"/>
      <c r="E14" s="117"/>
      <c r="F14" s="132"/>
      <c r="G14" s="118"/>
      <c r="H14" s="132"/>
      <c r="I14" s="197">
        <f>(I15+I16)</f>
        <v>6334.21</v>
      </c>
      <c r="J14" s="150"/>
      <c r="K14" s="132"/>
      <c r="L14" s="161"/>
      <c r="M14" s="119"/>
      <c r="N14" s="119"/>
      <c r="O14" s="140"/>
      <c r="P14" s="178">
        <v>2</v>
      </c>
      <c r="Q14" s="80" t="s">
        <v>4</v>
      </c>
      <c r="R14" s="86" t="s">
        <v>409</v>
      </c>
      <c r="U14" s="6"/>
    </row>
    <row r="15" spans="1:21" ht="15" customHeight="1">
      <c r="A15" s="52"/>
      <c r="B15" s="52"/>
      <c r="C15" s="112" t="s">
        <v>109</v>
      </c>
      <c r="D15" s="113">
        <v>4</v>
      </c>
      <c r="E15" s="113"/>
      <c r="F15" s="130" t="s">
        <v>528</v>
      </c>
      <c r="G15" s="114"/>
      <c r="H15" s="130" t="s">
        <v>108</v>
      </c>
      <c r="I15" s="194">
        <v>5788.91</v>
      </c>
      <c r="J15" s="148">
        <v>38995</v>
      </c>
      <c r="K15" s="148">
        <v>41143</v>
      </c>
      <c r="L15" s="159"/>
      <c r="M15" s="115" t="s">
        <v>324</v>
      </c>
      <c r="N15" s="115" t="s">
        <v>325</v>
      </c>
      <c r="O15" s="159">
        <v>820</v>
      </c>
      <c r="P15" s="176"/>
      <c r="Q15" s="82"/>
      <c r="R15" s="78"/>
      <c r="U15" s="6"/>
    </row>
    <row r="16" spans="1:21" ht="15" customHeight="1">
      <c r="A16" s="8"/>
      <c r="B16" s="8"/>
      <c r="C16" s="106" t="s">
        <v>110</v>
      </c>
      <c r="D16" s="107">
        <v>4</v>
      </c>
      <c r="E16" s="107"/>
      <c r="F16" s="134" t="s">
        <v>529</v>
      </c>
      <c r="G16" s="108"/>
      <c r="H16" s="134" t="s">
        <v>53</v>
      </c>
      <c r="I16" s="198">
        <v>545.3</v>
      </c>
      <c r="J16" s="151">
        <v>38995</v>
      </c>
      <c r="K16" s="134"/>
      <c r="L16" s="162"/>
      <c r="M16" s="109" t="s">
        <v>326</v>
      </c>
      <c r="N16" s="109" t="s">
        <v>327</v>
      </c>
      <c r="O16" s="162">
        <v>2</v>
      </c>
      <c r="P16" s="177"/>
      <c r="Q16" s="41"/>
      <c r="R16" s="8"/>
      <c r="U16" s="6"/>
    </row>
    <row r="17" spans="1:21" ht="15" customHeight="1">
      <c r="A17" s="64" t="s">
        <v>410</v>
      </c>
      <c r="B17" s="65" t="s">
        <v>411</v>
      </c>
      <c r="C17" s="116"/>
      <c r="D17" s="117"/>
      <c r="E17" s="117"/>
      <c r="F17" s="132"/>
      <c r="G17" s="118"/>
      <c r="H17" s="132"/>
      <c r="I17" s="196"/>
      <c r="J17" s="150"/>
      <c r="K17" s="132"/>
      <c r="L17" s="161"/>
      <c r="M17" s="119"/>
      <c r="N17" s="119"/>
      <c r="O17" s="140"/>
      <c r="P17" s="178"/>
      <c r="Q17" s="80" t="s">
        <v>411</v>
      </c>
      <c r="R17" s="86" t="s">
        <v>410</v>
      </c>
      <c r="U17" s="6"/>
    </row>
    <row r="18" spans="1:18" ht="15" customHeight="1">
      <c r="A18" s="64" t="s">
        <v>412</v>
      </c>
      <c r="B18" s="65" t="s">
        <v>6</v>
      </c>
      <c r="C18" s="120"/>
      <c r="D18" s="117"/>
      <c r="E18" s="117"/>
      <c r="F18" s="132"/>
      <c r="G18" s="118"/>
      <c r="H18" s="132"/>
      <c r="I18" s="197">
        <f>(I19+I20)</f>
        <v>11552.52</v>
      </c>
      <c r="J18" s="150"/>
      <c r="K18" s="132"/>
      <c r="L18" s="140"/>
      <c r="M18" s="119"/>
      <c r="N18" s="119"/>
      <c r="O18" s="140"/>
      <c r="P18" s="178">
        <v>2</v>
      </c>
      <c r="Q18" s="80" t="s">
        <v>6</v>
      </c>
      <c r="R18" s="86" t="s">
        <v>412</v>
      </c>
    </row>
    <row r="19" spans="3:21" ht="15" customHeight="1">
      <c r="C19" s="102" t="s">
        <v>90</v>
      </c>
      <c r="D19" s="103">
        <v>5</v>
      </c>
      <c r="E19" s="103"/>
      <c r="F19" s="135" t="s">
        <v>531</v>
      </c>
      <c r="G19" s="104"/>
      <c r="H19" s="135" t="s">
        <v>53</v>
      </c>
      <c r="I19" s="199">
        <v>918.52</v>
      </c>
      <c r="J19" s="152">
        <v>38641</v>
      </c>
      <c r="K19" s="135"/>
      <c r="L19" s="157"/>
      <c r="M19" s="105" t="s">
        <v>296</v>
      </c>
      <c r="N19" s="105" t="s">
        <v>297</v>
      </c>
      <c r="O19" s="157">
        <v>850</v>
      </c>
      <c r="P19" s="176"/>
      <c r="Q19" s="81"/>
      <c r="R19" s="57"/>
      <c r="U19" s="6"/>
    </row>
    <row r="20" spans="1:18" ht="15" customHeight="1">
      <c r="A20" s="8"/>
      <c r="B20" s="8"/>
      <c r="C20" s="97" t="s">
        <v>91</v>
      </c>
      <c r="D20" s="98">
        <v>5</v>
      </c>
      <c r="E20" s="98"/>
      <c r="F20" s="131" t="s">
        <v>532</v>
      </c>
      <c r="G20" s="99"/>
      <c r="H20" s="131" t="s">
        <v>61</v>
      </c>
      <c r="I20" s="200">
        <v>10634</v>
      </c>
      <c r="J20" s="149">
        <v>38641</v>
      </c>
      <c r="K20" s="149">
        <v>41023</v>
      </c>
      <c r="L20" s="160"/>
      <c r="M20" s="100" t="s">
        <v>298</v>
      </c>
      <c r="N20" s="100" t="s">
        <v>299</v>
      </c>
      <c r="O20" s="160">
        <v>1680</v>
      </c>
      <c r="P20" s="177"/>
      <c r="Q20" s="41"/>
      <c r="R20" s="8"/>
    </row>
    <row r="21" spans="1:18" s="8" customFormat="1" ht="15" customHeight="1">
      <c r="A21" s="64" t="s">
        <v>413</v>
      </c>
      <c r="B21" s="65" t="s">
        <v>5</v>
      </c>
      <c r="C21" s="120"/>
      <c r="D21" s="121"/>
      <c r="E21" s="121"/>
      <c r="F21" s="129"/>
      <c r="G21" s="122"/>
      <c r="H21" s="129"/>
      <c r="I21" s="193">
        <f>SUM(I22:I23)</f>
        <v>32877.759999999995</v>
      </c>
      <c r="J21" s="147"/>
      <c r="K21" s="129"/>
      <c r="L21" s="133"/>
      <c r="M21" s="123"/>
      <c r="N21" s="123"/>
      <c r="O21" s="133"/>
      <c r="P21" s="175">
        <v>2</v>
      </c>
      <c r="Q21" s="80" t="s">
        <v>5</v>
      </c>
      <c r="R21" s="86" t="s">
        <v>413</v>
      </c>
    </row>
    <row r="22" spans="3:21" s="8" customFormat="1" ht="15" customHeight="1">
      <c r="C22" s="102" t="s">
        <v>128</v>
      </c>
      <c r="D22" s="103">
        <v>4</v>
      </c>
      <c r="E22" s="103"/>
      <c r="F22" s="135" t="s">
        <v>530</v>
      </c>
      <c r="G22" s="104"/>
      <c r="H22" s="135" t="s">
        <v>55</v>
      </c>
      <c r="I22" s="199">
        <v>31373.92</v>
      </c>
      <c r="J22" s="152">
        <v>38641</v>
      </c>
      <c r="K22" s="152">
        <v>40696</v>
      </c>
      <c r="L22" s="157"/>
      <c r="M22" s="105" t="s">
        <v>362</v>
      </c>
      <c r="N22" s="105" t="s">
        <v>363</v>
      </c>
      <c r="O22" s="157">
        <v>590</v>
      </c>
      <c r="P22" s="179"/>
      <c r="Q22" s="41"/>
      <c r="U22" s="55"/>
    </row>
    <row r="23" spans="3:21" s="8" customFormat="1" ht="15" customHeight="1">
      <c r="C23" s="106" t="s">
        <v>129</v>
      </c>
      <c r="D23" s="107">
        <v>4</v>
      </c>
      <c r="E23" s="107"/>
      <c r="F23" s="134" t="s">
        <v>533</v>
      </c>
      <c r="G23" s="108"/>
      <c r="H23" s="134" t="s">
        <v>55</v>
      </c>
      <c r="I23" s="198">
        <v>1503.84</v>
      </c>
      <c r="J23" s="151">
        <v>38641</v>
      </c>
      <c r="K23" s="134"/>
      <c r="L23" s="162"/>
      <c r="M23" s="109" t="s">
        <v>364</v>
      </c>
      <c r="N23" s="109" t="s">
        <v>365</v>
      </c>
      <c r="O23" s="162">
        <v>990</v>
      </c>
      <c r="P23" s="180"/>
      <c r="Q23" s="41"/>
      <c r="U23" s="55"/>
    </row>
    <row r="24" spans="1:21" ht="15" customHeight="1">
      <c r="A24" s="64" t="s">
        <v>414</v>
      </c>
      <c r="B24" s="65" t="s">
        <v>415</v>
      </c>
      <c r="C24" s="116"/>
      <c r="D24" s="117"/>
      <c r="E24" s="117"/>
      <c r="F24" s="132"/>
      <c r="G24" s="118"/>
      <c r="H24" s="132"/>
      <c r="I24" s="196"/>
      <c r="J24" s="150"/>
      <c r="K24" s="132"/>
      <c r="L24" s="161"/>
      <c r="M24" s="119"/>
      <c r="N24" s="119"/>
      <c r="O24" s="140"/>
      <c r="P24" s="178"/>
      <c r="Q24" s="80" t="s">
        <v>415</v>
      </c>
      <c r="R24" s="86" t="s">
        <v>414</v>
      </c>
      <c r="U24" s="6"/>
    </row>
    <row r="25" spans="1:21" ht="15" customHeight="1">
      <c r="A25" s="64" t="s">
        <v>416</v>
      </c>
      <c r="B25" s="65" t="s">
        <v>417</v>
      </c>
      <c r="C25" s="116"/>
      <c r="D25" s="117"/>
      <c r="E25" s="117"/>
      <c r="F25" s="132"/>
      <c r="G25" s="118"/>
      <c r="H25" s="132"/>
      <c r="I25" s="197">
        <f>(I26+I27)</f>
        <v>16244.11</v>
      </c>
      <c r="J25" s="150"/>
      <c r="K25" s="132"/>
      <c r="L25" s="161"/>
      <c r="M25" s="119"/>
      <c r="N25" s="119"/>
      <c r="O25" s="140"/>
      <c r="P25" s="178">
        <v>2</v>
      </c>
      <c r="Q25" s="80" t="s">
        <v>417</v>
      </c>
      <c r="R25" s="86" t="s">
        <v>416</v>
      </c>
      <c r="U25" s="6"/>
    </row>
    <row r="26" spans="1:21" ht="15" customHeight="1">
      <c r="A26" s="8"/>
      <c r="B26" s="8"/>
      <c r="C26" s="112" t="s">
        <v>60</v>
      </c>
      <c r="D26" s="113">
        <v>5</v>
      </c>
      <c r="E26" s="113"/>
      <c r="F26" s="130" t="s">
        <v>534</v>
      </c>
      <c r="G26" s="114"/>
      <c r="H26" s="130" t="s">
        <v>61</v>
      </c>
      <c r="I26" s="194">
        <v>14870</v>
      </c>
      <c r="J26" s="148">
        <v>38641</v>
      </c>
      <c r="K26" s="148">
        <v>41023</v>
      </c>
      <c r="L26" s="159"/>
      <c r="M26" s="115" t="s">
        <v>244</v>
      </c>
      <c r="N26" s="115" t="s">
        <v>245</v>
      </c>
      <c r="O26" s="159">
        <v>1555</v>
      </c>
      <c r="P26" s="176"/>
      <c r="Q26" s="41"/>
      <c r="R26" s="8"/>
      <c r="U26" s="6"/>
    </row>
    <row r="27" spans="1:18" ht="15" customHeight="1">
      <c r="A27" s="8"/>
      <c r="B27" s="8"/>
      <c r="C27" s="106" t="s">
        <v>62</v>
      </c>
      <c r="D27" s="107">
        <v>5</v>
      </c>
      <c r="E27" s="107"/>
      <c r="F27" s="134" t="s">
        <v>535</v>
      </c>
      <c r="G27" s="108"/>
      <c r="H27" s="134" t="s">
        <v>53</v>
      </c>
      <c r="I27" s="198">
        <v>1374.11</v>
      </c>
      <c r="J27" s="151">
        <v>38995</v>
      </c>
      <c r="K27" s="134"/>
      <c r="L27" s="162"/>
      <c r="M27" s="109" t="s">
        <v>386</v>
      </c>
      <c r="N27" s="109" t="s">
        <v>387</v>
      </c>
      <c r="O27" s="162">
        <v>1008</v>
      </c>
      <c r="P27" s="177"/>
      <c r="Q27" s="41"/>
      <c r="R27" s="8"/>
    </row>
    <row r="28" spans="1:21" ht="15" customHeight="1">
      <c r="A28" s="64" t="s">
        <v>418</v>
      </c>
      <c r="B28" s="65" t="s">
        <v>7</v>
      </c>
      <c r="C28" s="116"/>
      <c r="D28" s="117"/>
      <c r="E28" s="117"/>
      <c r="F28" s="132"/>
      <c r="G28" s="118"/>
      <c r="H28" s="132"/>
      <c r="I28" s="197">
        <f>(I29+I30+I31)</f>
        <v>28369.480000000003</v>
      </c>
      <c r="J28" s="150"/>
      <c r="K28" s="132"/>
      <c r="L28" s="140"/>
      <c r="M28" s="125"/>
      <c r="N28" s="125"/>
      <c r="O28" s="140"/>
      <c r="P28" s="178">
        <v>3</v>
      </c>
      <c r="Q28" s="80" t="s">
        <v>7</v>
      </c>
      <c r="R28" s="86" t="s">
        <v>418</v>
      </c>
      <c r="U28" s="6"/>
    </row>
    <row r="29" spans="1:18" ht="15" customHeight="1">
      <c r="A29" s="8"/>
      <c r="B29" s="8"/>
      <c r="C29" s="112" t="s">
        <v>56</v>
      </c>
      <c r="D29" s="113">
        <v>5</v>
      </c>
      <c r="E29" s="113"/>
      <c r="F29" s="130" t="s">
        <v>536</v>
      </c>
      <c r="G29" s="114"/>
      <c r="H29" s="130" t="s">
        <v>122</v>
      </c>
      <c r="I29" s="194">
        <v>13679.11</v>
      </c>
      <c r="J29" s="148">
        <v>38641</v>
      </c>
      <c r="K29" s="148">
        <v>41106</v>
      </c>
      <c r="L29" s="159"/>
      <c r="M29" s="115" t="s">
        <v>346</v>
      </c>
      <c r="N29" s="115" t="s">
        <v>347</v>
      </c>
      <c r="O29" s="159">
        <v>1000</v>
      </c>
      <c r="P29" s="176"/>
      <c r="Q29" s="41"/>
      <c r="R29" s="8"/>
    </row>
    <row r="30" spans="1:18" ht="15" customHeight="1">
      <c r="A30" s="52"/>
      <c r="B30" s="52"/>
      <c r="C30" s="96" t="s">
        <v>123</v>
      </c>
      <c r="D30" s="93">
        <v>5</v>
      </c>
      <c r="E30" s="93"/>
      <c r="F30" s="136" t="s">
        <v>537</v>
      </c>
      <c r="G30" s="94"/>
      <c r="H30" s="136" t="s">
        <v>61</v>
      </c>
      <c r="I30" s="201">
        <v>2801.9</v>
      </c>
      <c r="J30" s="153">
        <v>38641</v>
      </c>
      <c r="K30" s="153">
        <v>41122</v>
      </c>
      <c r="L30" s="163"/>
      <c r="M30" s="95" t="s">
        <v>348</v>
      </c>
      <c r="N30" s="95" t="s">
        <v>349</v>
      </c>
      <c r="O30" s="163">
        <v>1300</v>
      </c>
      <c r="P30" s="181"/>
      <c r="Q30" s="82"/>
      <c r="R30" s="78"/>
    </row>
    <row r="31" spans="1:21" ht="15" customHeight="1">
      <c r="A31" s="52"/>
      <c r="B31" s="52"/>
      <c r="C31" s="97" t="s">
        <v>56</v>
      </c>
      <c r="D31" s="98">
        <v>5</v>
      </c>
      <c r="E31" s="98"/>
      <c r="F31" s="131" t="s">
        <v>538</v>
      </c>
      <c r="G31" s="99"/>
      <c r="H31" s="131" t="s">
        <v>61</v>
      </c>
      <c r="I31" s="200">
        <v>11888.47</v>
      </c>
      <c r="J31" s="149">
        <v>38995</v>
      </c>
      <c r="K31" s="149">
        <v>41813</v>
      </c>
      <c r="L31" s="160"/>
      <c r="M31" s="100" t="s">
        <v>350</v>
      </c>
      <c r="N31" s="100" t="s">
        <v>351</v>
      </c>
      <c r="O31" s="160">
        <v>1400</v>
      </c>
      <c r="P31" s="177"/>
      <c r="Q31" s="82"/>
      <c r="R31" s="78"/>
      <c r="U31" s="6"/>
    </row>
    <row r="32" spans="1:18" ht="15" customHeight="1">
      <c r="A32" s="64" t="s">
        <v>419</v>
      </c>
      <c r="B32" s="65" t="s">
        <v>420</v>
      </c>
      <c r="C32" s="116"/>
      <c r="D32" s="117"/>
      <c r="E32" s="117"/>
      <c r="F32" s="132"/>
      <c r="G32" s="118"/>
      <c r="H32" s="132"/>
      <c r="I32" s="196"/>
      <c r="J32" s="150"/>
      <c r="K32" s="132"/>
      <c r="L32" s="140"/>
      <c r="M32" s="119"/>
      <c r="N32" s="119"/>
      <c r="O32" s="140"/>
      <c r="P32" s="178"/>
      <c r="Q32" s="80" t="s">
        <v>420</v>
      </c>
      <c r="R32" s="86" t="s">
        <v>419</v>
      </c>
    </row>
    <row r="33" spans="1:18" s="8" customFormat="1" ht="15" customHeight="1">
      <c r="A33" s="64" t="s">
        <v>421</v>
      </c>
      <c r="B33" s="65" t="s">
        <v>3</v>
      </c>
      <c r="C33" s="120"/>
      <c r="D33" s="121"/>
      <c r="E33" s="121"/>
      <c r="F33" s="129"/>
      <c r="G33" s="122"/>
      <c r="H33" s="129"/>
      <c r="I33" s="193">
        <f>(I34)</f>
        <v>28513.32</v>
      </c>
      <c r="J33" s="147"/>
      <c r="K33" s="129"/>
      <c r="L33" s="133"/>
      <c r="M33" s="123"/>
      <c r="N33" s="123"/>
      <c r="O33" s="133"/>
      <c r="P33" s="175">
        <v>1</v>
      </c>
      <c r="Q33" s="80" t="s">
        <v>3</v>
      </c>
      <c r="R33" s="86" t="s">
        <v>421</v>
      </c>
    </row>
    <row r="34" spans="3:17" s="8" customFormat="1" ht="15" customHeight="1">
      <c r="C34" s="3" t="s">
        <v>86</v>
      </c>
      <c r="D34" s="2">
        <v>2</v>
      </c>
      <c r="E34" s="2"/>
      <c r="F34" s="137" t="s">
        <v>539</v>
      </c>
      <c r="G34" s="4"/>
      <c r="H34" s="137" t="s">
        <v>87</v>
      </c>
      <c r="I34" s="202">
        <v>28513.32</v>
      </c>
      <c r="J34" s="154">
        <v>38641</v>
      </c>
      <c r="K34" s="154">
        <v>39993</v>
      </c>
      <c r="L34" s="154">
        <v>40689</v>
      </c>
      <c r="M34" s="35" t="s">
        <v>292</v>
      </c>
      <c r="N34" s="35" t="s">
        <v>293</v>
      </c>
      <c r="O34" s="143">
        <v>352</v>
      </c>
      <c r="P34" s="182"/>
      <c r="Q34" s="41"/>
    </row>
    <row r="35" spans="1:21" ht="15" customHeight="1">
      <c r="A35" s="64" t="s">
        <v>422</v>
      </c>
      <c r="B35" s="65" t="s">
        <v>8</v>
      </c>
      <c r="C35" s="116"/>
      <c r="D35" s="117"/>
      <c r="E35" s="117"/>
      <c r="F35" s="132"/>
      <c r="G35" s="118"/>
      <c r="H35" s="132"/>
      <c r="I35" s="197">
        <f>(I36+I37)</f>
        <v>28022.88</v>
      </c>
      <c r="J35" s="150"/>
      <c r="K35" s="132"/>
      <c r="L35" s="161"/>
      <c r="M35" s="119"/>
      <c r="N35" s="119"/>
      <c r="O35" s="140"/>
      <c r="P35" s="178">
        <v>2</v>
      </c>
      <c r="Q35" s="80" t="s">
        <v>8</v>
      </c>
      <c r="R35" s="86" t="s">
        <v>422</v>
      </c>
      <c r="U35" s="6"/>
    </row>
    <row r="36" spans="2:21" ht="15" customHeight="1">
      <c r="B36" s="68"/>
      <c r="C36" s="112" t="s">
        <v>97</v>
      </c>
      <c r="D36" s="113">
        <v>5</v>
      </c>
      <c r="E36" s="113"/>
      <c r="F36" s="130" t="s">
        <v>540</v>
      </c>
      <c r="G36" s="114"/>
      <c r="H36" s="130" t="s">
        <v>61</v>
      </c>
      <c r="I36" s="194">
        <v>26653.54</v>
      </c>
      <c r="J36" s="148">
        <v>38641</v>
      </c>
      <c r="K36" s="130"/>
      <c r="L36" s="159"/>
      <c r="M36" s="115" t="s">
        <v>308</v>
      </c>
      <c r="N36" s="115" t="s">
        <v>309</v>
      </c>
      <c r="O36" s="159">
        <v>1340</v>
      </c>
      <c r="P36" s="176"/>
      <c r="Q36" s="69"/>
      <c r="R36" s="57"/>
      <c r="U36" s="6"/>
    </row>
    <row r="37" spans="2:17" s="8" customFormat="1" ht="15" customHeight="1">
      <c r="B37" s="66"/>
      <c r="C37" s="106" t="s">
        <v>98</v>
      </c>
      <c r="D37" s="107">
        <v>5</v>
      </c>
      <c r="E37" s="107"/>
      <c r="F37" s="134" t="s">
        <v>541</v>
      </c>
      <c r="G37" s="108"/>
      <c r="H37" s="134" t="s">
        <v>53</v>
      </c>
      <c r="I37" s="198">
        <v>1369.34</v>
      </c>
      <c r="J37" s="151">
        <v>38641</v>
      </c>
      <c r="K37" s="134"/>
      <c r="L37" s="162"/>
      <c r="M37" s="109" t="s">
        <v>310</v>
      </c>
      <c r="N37" s="109" t="s">
        <v>311</v>
      </c>
      <c r="O37" s="162">
        <v>802</v>
      </c>
      <c r="P37" s="180"/>
      <c r="Q37" s="67"/>
    </row>
    <row r="38" spans="1:21" ht="15" customHeight="1">
      <c r="A38" s="64" t="s">
        <v>423</v>
      </c>
      <c r="B38" s="65" t="s">
        <v>424</v>
      </c>
      <c r="C38" s="116"/>
      <c r="D38" s="117"/>
      <c r="E38" s="117"/>
      <c r="F38" s="132"/>
      <c r="G38" s="118"/>
      <c r="H38" s="132"/>
      <c r="I38" s="196"/>
      <c r="J38" s="150"/>
      <c r="K38" s="132"/>
      <c r="L38" s="140"/>
      <c r="M38" s="119"/>
      <c r="N38" s="119"/>
      <c r="O38" s="140"/>
      <c r="P38" s="178"/>
      <c r="Q38" s="80" t="s">
        <v>424</v>
      </c>
      <c r="R38" s="86" t="s">
        <v>423</v>
      </c>
      <c r="U38" s="6"/>
    </row>
    <row r="39" spans="1:18" s="8" customFormat="1" ht="15" customHeight="1">
      <c r="A39" s="64" t="s">
        <v>425</v>
      </c>
      <c r="B39" s="65" t="s">
        <v>0</v>
      </c>
      <c r="C39" s="120"/>
      <c r="D39" s="121"/>
      <c r="E39" s="121"/>
      <c r="F39" s="129"/>
      <c r="G39" s="122"/>
      <c r="H39" s="129"/>
      <c r="I39" s="193">
        <f>(I40)</f>
        <v>1019.45</v>
      </c>
      <c r="J39" s="147"/>
      <c r="K39" s="129"/>
      <c r="L39" s="133"/>
      <c r="M39" s="123"/>
      <c r="N39" s="123"/>
      <c r="O39" s="133"/>
      <c r="P39" s="175">
        <v>1</v>
      </c>
      <c r="Q39" s="80" t="s">
        <v>0</v>
      </c>
      <c r="R39" s="86" t="s">
        <v>425</v>
      </c>
    </row>
    <row r="40" spans="3:21" ht="15" customHeight="1">
      <c r="C40" s="3" t="s">
        <v>120</v>
      </c>
      <c r="D40" s="2">
        <v>1</v>
      </c>
      <c r="E40" s="2"/>
      <c r="F40" s="137" t="s">
        <v>542</v>
      </c>
      <c r="G40" s="4"/>
      <c r="H40" s="137" t="s">
        <v>108</v>
      </c>
      <c r="I40" s="202">
        <v>1019.45</v>
      </c>
      <c r="J40" s="154">
        <v>38641</v>
      </c>
      <c r="K40" s="154">
        <v>41827</v>
      </c>
      <c r="M40" s="35" t="s">
        <v>342</v>
      </c>
      <c r="N40" s="35" t="s">
        <v>343</v>
      </c>
      <c r="O40" s="143">
        <v>45</v>
      </c>
      <c r="Q40" s="81"/>
      <c r="R40" s="57"/>
      <c r="U40" s="6"/>
    </row>
    <row r="41" spans="1:21" ht="15" customHeight="1">
      <c r="A41" s="64" t="s">
        <v>426</v>
      </c>
      <c r="B41" s="65" t="s">
        <v>2</v>
      </c>
      <c r="C41" s="116"/>
      <c r="D41" s="117"/>
      <c r="E41" s="117"/>
      <c r="F41" s="132"/>
      <c r="G41" s="118"/>
      <c r="H41" s="132"/>
      <c r="I41" s="197">
        <f>(I42)</f>
        <v>2751.72</v>
      </c>
      <c r="J41" s="150"/>
      <c r="K41" s="132"/>
      <c r="L41" s="161"/>
      <c r="M41" s="119"/>
      <c r="N41" s="119"/>
      <c r="O41" s="140"/>
      <c r="P41" s="178">
        <v>1</v>
      </c>
      <c r="Q41" s="80" t="s">
        <v>2</v>
      </c>
      <c r="R41" s="86" t="s">
        <v>426</v>
      </c>
      <c r="U41" s="6"/>
    </row>
    <row r="42" spans="3:21" ht="15" customHeight="1">
      <c r="C42" s="15" t="s">
        <v>133</v>
      </c>
      <c r="D42" s="19">
        <v>1</v>
      </c>
      <c r="E42" s="19"/>
      <c r="F42" s="138" t="s">
        <v>543</v>
      </c>
      <c r="G42" s="17"/>
      <c r="H42" s="138" t="s">
        <v>53</v>
      </c>
      <c r="I42" s="203">
        <v>2751.72</v>
      </c>
      <c r="J42" s="155">
        <v>38995</v>
      </c>
      <c r="K42" s="138"/>
      <c r="L42" s="164"/>
      <c r="M42" s="36" t="s">
        <v>372</v>
      </c>
      <c r="N42" s="36" t="s">
        <v>373</v>
      </c>
      <c r="O42" s="164">
        <v>30</v>
      </c>
      <c r="Q42" s="81"/>
      <c r="R42" s="57"/>
      <c r="U42" s="6"/>
    </row>
    <row r="43" spans="1:18" ht="15" customHeight="1">
      <c r="A43" s="64" t="s">
        <v>427</v>
      </c>
      <c r="B43" s="65" t="s">
        <v>18</v>
      </c>
      <c r="C43" s="116"/>
      <c r="D43" s="117"/>
      <c r="E43" s="117"/>
      <c r="F43" s="132"/>
      <c r="G43" s="118"/>
      <c r="H43" s="132"/>
      <c r="I43" s="197">
        <f>(I44)</f>
        <v>763.82</v>
      </c>
      <c r="J43" s="150"/>
      <c r="K43" s="132"/>
      <c r="L43" s="140"/>
      <c r="M43" s="119"/>
      <c r="N43" s="119"/>
      <c r="O43" s="140"/>
      <c r="P43" s="178">
        <v>1</v>
      </c>
      <c r="Q43" s="80" t="s">
        <v>18</v>
      </c>
      <c r="R43" s="86" t="s">
        <v>427</v>
      </c>
    </row>
    <row r="44" spans="3:17" s="8" customFormat="1" ht="15" customHeight="1">
      <c r="C44" s="15" t="s">
        <v>92</v>
      </c>
      <c r="D44" s="19">
        <v>9</v>
      </c>
      <c r="E44" s="19"/>
      <c r="F44" s="138" t="s">
        <v>544</v>
      </c>
      <c r="G44" s="17"/>
      <c r="H44" s="138" t="s">
        <v>53</v>
      </c>
      <c r="I44" s="203">
        <v>763.82</v>
      </c>
      <c r="J44" s="155">
        <v>38641</v>
      </c>
      <c r="K44" s="138"/>
      <c r="L44" s="164"/>
      <c r="M44" s="36" t="s">
        <v>300</v>
      </c>
      <c r="N44" s="36" t="s">
        <v>301</v>
      </c>
      <c r="O44" s="164">
        <v>118</v>
      </c>
      <c r="P44" s="182"/>
      <c r="Q44" s="41"/>
    </row>
    <row r="45" spans="1:18" s="8" customFormat="1" ht="15" customHeight="1">
      <c r="A45" s="64" t="s">
        <v>428</v>
      </c>
      <c r="B45" s="65" t="s">
        <v>17</v>
      </c>
      <c r="C45" s="120"/>
      <c r="D45" s="121"/>
      <c r="E45" s="121"/>
      <c r="F45" s="129"/>
      <c r="G45" s="122"/>
      <c r="H45" s="129"/>
      <c r="I45" s="193">
        <f>(I46+I48+I47)</f>
        <v>63980.16</v>
      </c>
      <c r="J45" s="147"/>
      <c r="K45" s="129"/>
      <c r="L45" s="133"/>
      <c r="M45" s="123"/>
      <c r="N45" s="123"/>
      <c r="O45" s="133"/>
      <c r="P45" s="175">
        <v>3</v>
      </c>
      <c r="Q45" s="80" t="s">
        <v>17</v>
      </c>
      <c r="R45" s="86" t="s">
        <v>428</v>
      </c>
    </row>
    <row r="46" spans="1:18" ht="15" customHeight="1">
      <c r="A46" s="8"/>
      <c r="B46" s="8"/>
      <c r="C46" s="112" t="s">
        <v>56</v>
      </c>
      <c r="D46" s="113">
        <v>9</v>
      </c>
      <c r="E46" s="113"/>
      <c r="F46" s="130" t="s">
        <v>545</v>
      </c>
      <c r="G46" s="114"/>
      <c r="H46" s="130" t="s">
        <v>84</v>
      </c>
      <c r="I46" s="194">
        <v>40153</v>
      </c>
      <c r="J46" s="148">
        <v>38641</v>
      </c>
      <c r="K46" s="148">
        <v>40567</v>
      </c>
      <c r="L46" s="148">
        <v>40697</v>
      </c>
      <c r="M46" s="115" t="s">
        <v>284</v>
      </c>
      <c r="N46" s="115" t="s">
        <v>285</v>
      </c>
      <c r="O46" s="159">
        <v>1140</v>
      </c>
      <c r="P46" s="176"/>
      <c r="Q46" s="41"/>
      <c r="R46" s="8"/>
    </row>
    <row r="47" spans="1:18" ht="15" customHeight="1">
      <c r="A47" s="8"/>
      <c r="B47" s="8"/>
      <c r="C47" s="3" t="s">
        <v>83</v>
      </c>
      <c r="D47" s="2">
        <v>9</v>
      </c>
      <c r="E47" s="2"/>
      <c r="F47" s="137" t="s">
        <v>616</v>
      </c>
      <c r="G47" s="4"/>
      <c r="H47" s="137" t="s">
        <v>61</v>
      </c>
      <c r="I47" s="202">
        <v>21896.16</v>
      </c>
      <c r="J47" s="154">
        <v>38641</v>
      </c>
      <c r="K47" s="154">
        <v>41702</v>
      </c>
      <c r="L47" s="165"/>
      <c r="M47" s="35" t="s">
        <v>617</v>
      </c>
      <c r="N47" s="35" t="s">
        <v>618</v>
      </c>
      <c r="O47" s="143">
        <v>708</v>
      </c>
      <c r="Q47" s="41"/>
      <c r="R47" s="8"/>
    </row>
    <row r="48" spans="3:18" ht="15" customHeight="1">
      <c r="C48" s="97" t="s">
        <v>56</v>
      </c>
      <c r="D48" s="98">
        <v>9</v>
      </c>
      <c r="E48" s="98"/>
      <c r="F48" s="131" t="s">
        <v>546</v>
      </c>
      <c r="G48" s="99"/>
      <c r="H48" s="131" t="s">
        <v>61</v>
      </c>
      <c r="I48" s="200">
        <v>1931</v>
      </c>
      <c r="J48" s="149">
        <v>38995</v>
      </c>
      <c r="K48" s="149">
        <v>41267</v>
      </c>
      <c r="L48" s="160"/>
      <c r="M48" s="100" t="s">
        <v>286</v>
      </c>
      <c r="N48" s="100" t="s">
        <v>287</v>
      </c>
      <c r="O48" s="160">
        <v>1500</v>
      </c>
      <c r="P48" s="177"/>
      <c r="Q48" s="81"/>
      <c r="R48" s="57"/>
    </row>
    <row r="49" spans="1:18" ht="15" customHeight="1">
      <c r="A49" s="64" t="s">
        <v>429</v>
      </c>
      <c r="B49" s="65" t="s">
        <v>430</v>
      </c>
      <c r="C49" s="116"/>
      <c r="D49" s="117"/>
      <c r="E49" s="117"/>
      <c r="F49" s="132"/>
      <c r="G49" s="118"/>
      <c r="H49" s="132"/>
      <c r="I49" s="196"/>
      <c r="J49" s="150"/>
      <c r="K49" s="132"/>
      <c r="L49" s="140"/>
      <c r="M49" s="119"/>
      <c r="N49" s="119"/>
      <c r="O49" s="140"/>
      <c r="P49" s="178"/>
      <c r="Q49" s="80" t="s">
        <v>430</v>
      </c>
      <c r="R49" s="86" t="s">
        <v>429</v>
      </c>
    </row>
    <row r="50" spans="1:18" ht="15" customHeight="1">
      <c r="A50" s="64" t="s">
        <v>431</v>
      </c>
      <c r="B50" s="65" t="s">
        <v>16</v>
      </c>
      <c r="C50" s="116"/>
      <c r="D50" s="117"/>
      <c r="E50" s="117"/>
      <c r="F50" s="132"/>
      <c r="G50" s="118"/>
      <c r="H50" s="132"/>
      <c r="I50" s="197">
        <f>(I51+I52+I53+I54+I55)</f>
        <v>34942.76</v>
      </c>
      <c r="J50" s="150"/>
      <c r="K50" s="132"/>
      <c r="L50" s="140"/>
      <c r="M50" s="119"/>
      <c r="N50" s="119"/>
      <c r="O50" s="140"/>
      <c r="P50" s="178">
        <v>4</v>
      </c>
      <c r="Q50" s="80" t="s">
        <v>16</v>
      </c>
      <c r="R50" s="86" t="s">
        <v>431</v>
      </c>
    </row>
    <row r="51" spans="1:21" ht="15" customHeight="1">
      <c r="A51" s="8"/>
      <c r="B51" s="8"/>
      <c r="C51" s="112" t="s">
        <v>63</v>
      </c>
      <c r="D51" s="113">
        <v>9</v>
      </c>
      <c r="E51" s="113"/>
      <c r="F51" s="130" t="s">
        <v>547</v>
      </c>
      <c r="G51" s="114"/>
      <c r="H51" s="130" t="s">
        <v>61</v>
      </c>
      <c r="I51" s="194">
        <v>9470.94</v>
      </c>
      <c r="J51" s="148">
        <v>38641</v>
      </c>
      <c r="K51" s="148">
        <v>40567</v>
      </c>
      <c r="L51" s="148">
        <v>40697</v>
      </c>
      <c r="M51" s="115" t="s">
        <v>246</v>
      </c>
      <c r="N51" s="115" t="s">
        <v>247</v>
      </c>
      <c r="O51" s="159">
        <v>1800</v>
      </c>
      <c r="P51" s="176"/>
      <c r="Q51" s="41"/>
      <c r="R51" s="8"/>
      <c r="U51" s="6"/>
    </row>
    <row r="52" spans="1:21" ht="15" customHeight="1">
      <c r="A52" s="8"/>
      <c r="B52" s="8"/>
      <c r="C52" s="92" t="s">
        <v>64</v>
      </c>
      <c r="D52" s="126">
        <v>9</v>
      </c>
      <c r="E52" s="126"/>
      <c r="F52" s="139" t="s">
        <v>548</v>
      </c>
      <c r="G52" s="127"/>
      <c r="H52" s="139" t="s">
        <v>53</v>
      </c>
      <c r="I52" s="204">
        <v>451.39</v>
      </c>
      <c r="J52" s="156">
        <v>38641</v>
      </c>
      <c r="K52" s="139"/>
      <c r="L52" s="166"/>
      <c r="M52" s="128" t="s">
        <v>248</v>
      </c>
      <c r="N52" s="128" t="s">
        <v>249</v>
      </c>
      <c r="O52" s="166">
        <v>470</v>
      </c>
      <c r="P52" s="181"/>
      <c r="Q52" s="41"/>
      <c r="R52" s="8"/>
      <c r="U52" s="6"/>
    </row>
    <row r="53" spans="3:17" s="8" customFormat="1" ht="15" customHeight="1">
      <c r="C53" s="96" t="s">
        <v>64</v>
      </c>
      <c r="D53" s="93">
        <v>9</v>
      </c>
      <c r="E53" s="93"/>
      <c r="F53" s="136" t="s">
        <v>549</v>
      </c>
      <c r="G53" s="94"/>
      <c r="H53" s="136" t="s">
        <v>121</v>
      </c>
      <c r="I53" s="201">
        <v>18284.08</v>
      </c>
      <c r="J53" s="153">
        <v>38641</v>
      </c>
      <c r="K53" s="153">
        <v>40400</v>
      </c>
      <c r="L53" s="167">
        <v>40697</v>
      </c>
      <c r="M53" s="95" t="s">
        <v>612</v>
      </c>
      <c r="N53" s="95" t="s">
        <v>251</v>
      </c>
      <c r="O53" s="163">
        <v>495</v>
      </c>
      <c r="P53" s="183"/>
      <c r="Q53" s="41"/>
    </row>
    <row r="54" spans="1:18" ht="15" customHeight="1">
      <c r="A54" s="8"/>
      <c r="B54" s="8"/>
      <c r="C54" s="97" t="s">
        <v>64</v>
      </c>
      <c r="D54" s="98">
        <v>9</v>
      </c>
      <c r="E54" s="98"/>
      <c r="F54" s="131" t="s">
        <v>550</v>
      </c>
      <c r="G54" s="99"/>
      <c r="H54" s="131" t="s">
        <v>61</v>
      </c>
      <c r="I54" s="200">
        <v>5267.58</v>
      </c>
      <c r="J54" s="149">
        <v>38641</v>
      </c>
      <c r="K54" s="149">
        <v>40567</v>
      </c>
      <c r="L54" s="168">
        <v>40697</v>
      </c>
      <c r="M54" s="100" t="s">
        <v>252</v>
      </c>
      <c r="N54" s="100" t="s">
        <v>253</v>
      </c>
      <c r="O54" s="160">
        <v>790</v>
      </c>
      <c r="P54" s="177"/>
      <c r="Q54" s="41"/>
      <c r="R54" s="8"/>
    </row>
    <row r="55" spans="1:18" ht="15" customHeight="1">
      <c r="A55" s="8"/>
      <c r="B55" s="8"/>
      <c r="C55" s="97" t="s">
        <v>621</v>
      </c>
      <c r="D55" s="98">
        <v>9</v>
      </c>
      <c r="E55" s="98"/>
      <c r="F55" s="131" t="s">
        <v>622</v>
      </c>
      <c r="G55" s="99"/>
      <c r="H55" s="131" t="s">
        <v>623</v>
      </c>
      <c r="I55" s="200">
        <v>1468.77</v>
      </c>
      <c r="J55" s="149">
        <v>41697</v>
      </c>
      <c r="K55" s="131"/>
      <c r="L55" s="168"/>
      <c r="M55" s="100"/>
      <c r="N55" s="100"/>
      <c r="O55" s="160"/>
      <c r="P55" s="177"/>
      <c r="Q55" s="41"/>
      <c r="R55" s="8"/>
    </row>
    <row r="56" spans="1:21" ht="15" customHeight="1">
      <c r="A56" s="64" t="s">
        <v>432</v>
      </c>
      <c r="B56" s="65" t="s">
        <v>15</v>
      </c>
      <c r="C56" s="116"/>
      <c r="D56" s="117"/>
      <c r="E56" s="117"/>
      <c r="F56" s="132"/>
      <c r="G56" s="118"/>
      <c r="H56" s="132"/>
      <c r="I56" s="197">
        <f>(I57)</f>
        <v>59296.58</v>
      </c>
      <c r="J56" s="150"/>
      <c r="K56" s="132"/>
      <c r="L56" s="140"/>
      <c r="M56" s="146"/>
      <c r="N56" s="146"/>
      <c r="O56" s="140"/>
      <c r="P56" s="178">
        <v>1</v>
      </c>
      <c r="Q56" s="80" t="s">
        <v>15</v>
      </c>
      <c r="R56" s="86" t="s">
        <v>432</v>
      </c>
      <c r="U56" s="6"/>
    </row>
    <row r="57" spans="1:21" ht="15" customHeight="1">
      <c r="A57" s="52"/>
      <c r="B57" s="52"/>
      <c r="C57" s="3" t="s">
        <v>56</v>
      </c>
      <c r="D57" s="2">
        <v>8</v>
      </c>
      <c r="E57" s="2"/>
      <c r="F57" s="137" t="s">
        <v>551</v>
      </c>
      <c r="G57" s="4"/>
      <c r="H57" s="137" t="s">
        <v>121</v>
      </c>
      <c r="I57" s="202">
        <v>59296.58</v>
      </c>
      <c r="J57" s="154">
        <v>38641</v>
      </c>
      <c r="K57" s="154">
        <v>41122</v>
      </c>
      <c r="M57" s="35" t="s">
        <v>344</v>
      </c>
      <c r="N57" s="35" t="s">
        <v>345</v>
      </c>
      <c r="O57" s="143">
        <v>1200</v>
      </c>
      <c r="Q57" s="82"/>
      <c r="R57" s="78"/>
      <c r="U57" s="6"/>
    </row>
    <row r="58" spans="1:21" ht="15" customHeight="1">
      <c r="A58" s="64" t="s">
        <v>433</v>
      </c>
      <c r="B58" s="65" t="s">
        <v>434</v>
      </c>
      <c r="C58" s="116"/>
      <c r="D58" s="117"/>
      <c r="E58" s="117"/>
      <c r="F58" s="132"/>
      <c r="G58" s="118"/>
      <c r="H58" s="132"/>
      <c r="I58" s="196"/>
      <c r="J58" s="150"/>
      <c r="K58" s="132"/>
      <c r="L58" s="140"/>
      <c r="M58" s="146"/>
      <c r="N58" s="146"/>
      <c r="O58" s="140"/>
      <c r="P58" s="178"/>
      <c r="Q58" s="80" t="s">
        <v>434</v>
      </c>
      <c r="R58" s="86" t="s">
        <v>433</v>
      </c>
      <c r="U58" s="6"/>
    </row>
    <row r="59" spans="1:18" s="8" customFormat="1" ht="15" customHeight="1">
      <c r="A59" s="64" t="s">
        <v>435</v>
      </c>
      <c r="B59" s="65" t="s">
        <v>9</v>
      </c>
      <c r="C59" s="120"/>
      <c r="D59" s="121"/>
      <c r="E59" s="121"/>
      <c r="F59" s="129"/>
      <c r="G59" s="122"/>
      <c r="H59" s="129"/>
      <c r="I59" s="193">
        <f>SUM(I60:I71)</f>
        <v>172184.90000000002</v>
      </c>
      <c r="J59" s="147"/>
      <c r="K59" s="129"/>
      <c r="L59" s="133"/>
      <c r="M59" s="123"/>
      <c r="N59" s="123"/>
      <c r="O59" s="133"/>
      <c r="P59" s="175">
        <v>8</v>
      </c>
      <c r="Q59" s="80" t="s">
        <v>9</v>
      </c>
      <c r="R59" s="86" t="s">
        <v>435</v>
      </c>
    </row>
    <row r="60" spans="1:18" ht="15" customHeight="1">
      <c r="A60" s="8"/>
      <c r="B60" s="8"/>
      <c r="C60" s="112" t="s">
        <v>66</v>
      </c>
      <c r="D60" s="113">
        <v>6</v>
      </c>
      <c r="E60" s="113"/>
      <c r="F60" s="130" t="s">
        <v>552</v>
      </c>
      <c r="G60" s="114"/>
      <c r="H60" s="130" t="s">
        <v>55</v>
      </c>
      <c r="I60" s="194">
        <v>18462.21</v>
      </c>
      <c r="J60" s="148">
        <v>38641</v>
      </c>
      <c r="K60" s="148">
        <v>40583</v>
      </c>
      <c r="L60" s="169">
        <v>40695</v>
      </c>
      <c r="M60" s="115" t="s">
        <v>254</v>
      </c>
      <c r="N60" s="115" t="s">
        <v>255</v>
      </c>
      <c r="O60" s="159">
        <v>586</v>
      </c>
      <c r="P60" s="176"/>
      <c r="Q60" s="41"/>
      <c r="R60" s="8"/>
    </row>
    <row r="61" spans="1:21" ht="15" customHeight="1" thickBot="1">
      <c r="A61" s="52"/>
      <c r="B61" s="52"/>
      <c r="C61" s="97" t="s">
        <v>67</v>
      </c>
      <c r="D61" s="98">
        <v>6</v>
      </c>
      <c r="E61" s="98"/>
      <c r="F61" s="131" t="s">
        <v>553</v>
      </c>
      <c r="G61" s="99"/>
      <c r="H61" s="131" t="s">
        <v>55</v>
      </c>
      <c r="I61" s="200">
        <v>48132.98</v>
      </c>
      <c r="J61" s="149">
        <v>38641</v>
      </c>
      <c r="K61" s="149">
        <v>39667</v>
      </c>
      <c r="L61" s="168">
        <v>40695</v>
      </c>
      <c r="M61" s="100" t="s">
        <v>256</v>
      </c>
      <c r="N61" s="100" t="s">
        <v>257</v>
      </c>
      <c r="O61" s="160">
        <v>848</v>
      </c>
      <c r="P61" s="177"/>
      <c r="Q61" s="82"/>
      <c r="R61" s="78"/>
      <c r="U61" s="6"/>
    </row>
    <row r="62" spans="1:21" s="85" customFormat="1" ht="18" customHeight="1">
      <c r="A62" s="217" t="s">
        <v>628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09"/>
      <c r="Q62" s="208"/>
      <c r="R62" s="208"/>
      <c r="S62" s="189"/>
      <c r="T62" s="1"/>
      <c r="U62" s="1"/>
    </row>
    <row r="63" spans="1:19" ht="18" customHeight="1" thickBot="1">
      <c r="A63" s="214" t="s">
        <v>626</v>
      </c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187"/>
      <c r="Q63" s="27"/>
      <c r="R63" s="27"/>
      <c r="S63" s="24"/>
    </row>
    <row r="64" spans="1:18" ht="52.5" customHeight="1">
      <c r="A64" s="56"/>
      <c r="B64" s="56"/>
      <c r="C64" s="90" t="s">
        <v>39</v>
      </c>
      <c r="D64" s="31" t="s">
        <v>619</v>
      </c>
      <c r="E64" s="31"/>
      <c r="F64" s="31" t="s">
        <v>629</v>
      </c>
      <c r="G64" s="31"/>
      <c r="H64" s="31" t="s">
        <v>42</v>
      </c>
      <c r="I64" s="190" t="s">
        <v>146</v>
      </c>
      <c r="J64" s="31" t="s">
        <v>41</v>
      </c>
      <c r="K64" s="31" t="s">
        <v>43</v>
      </c>
      <c r="L64" s="31" t="s">
        <v>44</v>
      </c>
      <c r="M64" s="212" t="s">
        <v>229</v>
      </c>
      <c r="N64" s="212"/>
      <c r="O64" s="33" t="s">
        <v>605</v>
      </c>
      <c r="P64" s="71" t="s">
        <v>525</v>
      </c>
      <c r="Q64" s="85"/>
      <c r="R64" s="85"/>
    </row>
    <row r="65" spans="1:18" ht="34.5" customHeight="1" thickBot="1">
      <c r="A65" s="50" t="s">
        <v>607</v>
      </c>
      <c r="B65" s="50"/>
      <c r="C65" s="91" t="s">
        <v>46</v>
      </c>
      <c r="D65" s="74" t="s">
        <v>620</v>
      </c>
      <c r="E65" s="74"/>
      <c r="F65" s="73" t="s">
        <v>630</v>
      </c>
      <c r="G65" s="73"/>
      <c r="H65" s="73" t="s">
        <v>49</v>
      </c>
      <c r="I65" s="191" t="s">
        <v>147</v>
      </c>
      <c r="J65" s="72" t="s">
        <v>633</v>
      </c>
      <c r="K65" s="74" t="s">
        <v>631</v>
      </c>
      <c r="L65" s="74" t="s">
        <v>632</v>
      </c>
      <c r="M65" s="25" t="s">
        <v>232</v>
      </c>
      <c r="N65" s="25" t="s">
        <v>231</v>
      </c>
      <c r="O65" s="20" t="s">
        <v>606</v>
      </c>
      <c r="P65" s="76" t="s">
        <v>635</v>
      </c>
      <c r="Q65" s="53"/>
      <c r="R65" s="53" t="s">
        <v>608</v>
      </c>
    </row>
    <row r="66" spans="1:21" ht="15" customHeight="1">
      <c r="A66" s="8"/>
      <c r="B66" s="8"/>
      <c r="C66" s="92" t="s">
        <v>66</v>
      </c>
      <c r="D66" s="93">
        <v>6</v>
      </c>
      <c r="E66" s="93"/>
      <c r="F66" s="136" t="s">
        <v>554</v>
      </c>
      <c r="G66" s="94"/>
      <c r="H66" s="136" t="s">
        <v>55</v>
      </c>
      <c r="I66" s="201">
        <v>16133.95</v>
      </c>
      <c r="J66" s="153">
        <v>38641</v>
      </c>
      <c r="K66" s="136"/>
      <c r="L66" s="163"/>
      <c r="M66" s="95" t="s">
        <v>258</v>
      </c>
      <c r="N66" s="95" t="s">
        <v>259</v>
      </c>
      <c r="O66" s="163">
        <v>1976</v>
      </c>
      <c r="P66" s="181"/>
      <c r="Q66" s="41"/>
      <c r="R66" s="8"/>
      <c r="U66" s="6"/>
    </row>
    <row r="67" spans="1:18" ht="15" customHeight="1">
      <c r="A67" s="8"/>
      <c r="B67" s="8"/>
      <c r="C67" s="96" t="s">
        <v>239</v>
      </c>
      <c r="D67" s="93">
        <v>6</v>
      </c>
      <c r="E67" s="93"/>
      <c r="F67" s="136" t="s">
        <v>555</v>
      </c>
      <c r="G67" s="94"/>
      <c r="H67" s="136" t="s">
        <v>68</v>
      </c>
      <c r="I67" s="201">
        <v>28972</v>
      </c>
      <c r="J67" s="153">
        <v>38641</v>
      </c>
      <c r="K67" s="153">
        <v>40696</v>
      </c>
      <c r="L67" s="163"/>
      <c r="M67" s="95" t="s">
        <v>260</v>
      </c>
      <c r="N67" s="95" t="s">
        <v>261</v>
      </c>
      <c r="O67" s="163">
        <v>400</v>
      </c>
      <c r="P67" s="181"/>
      <c r="Q67" s="41"/>
      <c r="R67" s="8"/>
    </row>
    <row r="68" spans="1:18" ht="15" customHeight="1">
      <c r="A68" s="8"/>
      <c r="B68" s="8"/>
      <c r="C68" s="96" t="s">
        <v>69</v>
      </c>
      <c r="D68" s="93">
        <v>6</v>
      </c>
      <c r="E68" s="93"/>
      <c r="F68" s="136" t="s">
        <v>556</v>
      </c>
      <c r="G68" s="94"/>
      <c r="H68" s="136" t="s">
        <v>55</v>
      </c>
      <c r="I68" s="201">
        <v>8404.43</v>
      </c>
      <c r="J68" s="153">
        <v>38641</v>
      </c>
      <c r="K68" s="136"/>
      <c r="L68" s="163"/>
      <c r="M68" s="95" t="s">
        <v>262</v>
      </c>
      <c r="N68" s="95" t="s">
        <v>263</v>
      </c>
      <c r="O68" s="163">
        <v>1400</v>
      </c>
      <c r="P68" s="181"/>
      <c r="Q68" s="41"/>
      <c r="R68" s="8"/>
    </row>
    <row r="69" spans="1:21" ht="15" customHeight="1">
      <c r="A69" s="8"/>
      <c r="B69" s="8"/>
      <c r="C69" s="96" t="s">
        <v>70</v>
      </c>
      <c r="D69" s="93">
        <v>6</v>
      </c>
      <c r="E69" s="93"/>
      <c r="F69" s="136" t="s">
        <v>557</v>
      </c>
      <c r="G69" s="94"/>
      <c r="H69" s="136" t="s">
        <v>55</v>
      </c>
      <c r="I69" s="201">
        <v>3554.89</v>
      </c>
      <c r="J69" s="153">
        <v>38641</v>
      </c>
      <c r="K69" s="153">
        <v>41316</v>
      </c>
      <c r="L69" s="163"/>
      <c r="M69" s="95" t="s">
        <v>264</v>
      </c>
      <c r="N69" s="95" t="s">
        <v>265</v>
      </c>
      <c r="O69" s="163">
        <v>970</v>
      </c>
      <c r="P69" s="181"/>
      <c r="Q69" s="41"/>
      <c r="R69" s="8"/>
      <c r="U69" s="6"/>
    </row>
    <row r="70" spans="1:18" ht="15" customHeight="1">
      <c r="A70" s="8"/>
      <c r="B70" s="8"/>
      <c r="C70" s="96" t="s">
        <v>71</v>
      </c>
      <c r="D70" s="93">
        <v>6</v>
      </c>
      <c r="E70" s="93"/>
      <c r="F70" s="136" t="s">
        <v>558</v>
      </c>
      <c r="G70" s="94"/>
      <c r="H70" s="136" t="s">
        <v>55</v>
      </c>
      <c r="I70" s="201">
        <v>40397.69</v>
      </c>
      <c r="J70" s="153">
        <v>38641</v>
      </c>
      <c r="K70" s="153">
        <v>41071</v>
      </c>
      <c r="L70" s="163"/>
      <c r="M70" s="95" t="s">
        <v>266</v>
      </c>
      <c r="N70" s="95" t="s">
        <v>267</v>
      </c>
      <c r="O70" s="163">
        <v>1500</v>
      </c>
      <c r="P70" s="181"/>
      <c r="Q70" s="41"/>
      <c r="R70" s="8"/>
    </row>
    <row r="71" spans="1:21" ht="15" customHeight="1">
      <c r="A71" s="8"/>
      <c r="B71" s="8"/>
      <c r="C71" s="97" t="s">
        <v>56</v>
      </c>
      <c r="D71" s="98">
        <v>6</v>
      </c>
      <c r="E71" s="98"/>
      <c r="F71" s="131" t="s">
        <v>559</v>
      </c>
      <c r="G71" s="99"/>
      <c r="H71" s="131" t="s">
        <v>55</v>
      </c>
      <c r="I71" s="200">
        <v>8126.75</v>
      </c>
      <c r="J71" s="149">
        <v>38641</v>
      </c>
      <c r="K71" s="149">
        <v>40008</v>
      </c>
      <c r="L71" s="149">
        <v>40695</v>
      </c>
      <c r="M71" s="100" t="s">
        <v>268</v>
      </c>
      <c r="N71" s="100" t="s">
        <v>269</v>
      </c>
      <c r="O71" s="160">
        <v>1100</v>
      </c>
      <c r="P71" s="177"/>
      <c r="Q71" s="41"/>
      <c r="R71" s="8"/>
      <c r="U71" s="6"/>
    </row>
    <row r="72" spans="1:21" ht="15" customHeight="1">
      <c r="A72" s="64" t="s">
        <v>436</v>
      </c>
      <c r="B72" s="65" t="s">
        <v>437</v>
      </c>
      <c r="C72" s="101"/>
      <c r="D72" s="101"/>
      <c r="E72" s="101"/>
      <c r="F72" s="140"/>
      <c r="G72" s="101"/>
      <c r="H72" s="140"/>
      <c r="I72" s="196"/>
      <c r="J72" s="140"/>
      <c r="K72" s="140"/>
      <c r="L72" s="140"/>
      <c r="M72" s="140"/>
      <c r="N72" s="140"/>
      <c r="O72" s="140"/>
      <c r="P72" s="178"/>
      <c r="Q72" s="80" t="s">
        <v>437</v>
      </c>
      <c r="R72" s="86" t="s">
        <v>436</v>
      </c>
      <c r="U72" s="6"/>
    </row>
    <row r="73" spans="1:18" ht="15" customHeight="1">
      <c r="A73" s="64" t="s">
        <v>438</v>
      </c>
      <c r="B73" s="65" t="s">
        <v>10</v>
      </c>
      <c r="C73" s="101"/>
      <c r="D73" s="101"/>
      <c r="E73" s="101"/>
      <c r="F73" s="140"/>
      <c r="G73" s="101"/>
      <c r="H73" s="140"/>
      <c r="I73" s="197">
        <f>SUM(I74:I75)</f>
        <v>30250.93</v>
      </c>
      <c r="J73" s="140"/>
      <c r="K73" s="140"/>
      <c r="L73" s="140"/>
      <c r="M73" s="140"/>
      <c r="N73" s="140"/>
      <c r="O73" s="140"/>
      <c r="P73" s="178">
        <v>2</v>
      </c>
      <c r="Q73" s="80" t="s">
        <v>10</v>
      </c>
      <c r="R73" s="86" t="s">
        <v>438</v>
      </c>
    </row>
    <row r="74" spans="1:18" ht="15" customHeight="1">
      <c r="A74" s="52"/>
      <c r="B74" s="52"/>
      <c r="C74" s="102" t="s">
        <v>56</v>
      </c>
      <c r="D74" s="103">
        <v>6</v>
      </c>
      <c r="E74" s="103"/>
      <c r="F74" s="135" t="s">
        <v>560</v>
      </c>
      <c r="G74" s="104"/>
      <c r="H74" s="135" t="s">
        <v>53</v>
      </c>
      <c r="I74" s="199">
        <v>26229.38</v>
      </c>
      <c r="J74" s="152">
        <v>38995</v>
      </c>
      <c r="K74" s="135"/>
      <c r="L74" s="157"/>
      <c r="M74" s="105" t="s">
        <v>288</v>
      </c>
      <c r="N74" s="105" t="s">
        <v>289</v>
      </c>
      <c r="O74" s="157">
        <v>845</v>
      </c>
      <c r="P74" s="176"/>
      <c r="Q74" s="82"/>
      <c r="R74" s="78"/>
    </row>
    <row r="75" spans="1:18" ht="15" customHeight="1">
      <c r="A75" s="52"/>
      <c r="B75" s="52"/>
      <c r="C75" s="106" t="s">
        <v>85</v>
      </c>
      <c r="D75" s="107">
        <v>6</v>
      </c>
      <c r="E75" s="107"/>
      <c r="F75" s="134" t="s">
        <v>561</v>
      </c>
      <c r="G75" s="108"/>
      <c r="H75" s="134" t="s">
        <v>53</v>
      </c>
      <c r="I75" s="198">
        <v>4021.55</v>
      </c>
      <c r="J75" s="151">
        <v>38995</v>
      </c>
      <c r="K75" s="134"/>
      <c r="L75" s="162"/>
      <c r="M75" s="109" t="s">
        <v>290</v>
      </c>
      <c r="N75" s="109" t="s">
        <v>291</v>
      </c>
      <c r="O75" s="162">
        <v>1060</v>
      </c>
      <c r="P75" s="177"/>
      <c r="Q75" s="82"/>
      <c r="R75" s="78"/>
    </row>
    <row r="76" spans="1:21" s="8" customFormat="1" ht="15" customHeight="1">
      <c r="A76" s="64" t="s">
        <v>439</v>
      </c>
      <c r="B76" s="65" t="s">
        <v>12</v>
      </c>
      <c r="C76" s="110"/>
      <c r="D76" s="110"/>
      <c r="E76" s="110"/>
      <c r="F76" s="133"/>
      <c r="G76" s="110"/>
      <c r="H76" s="133"/>
      <c r="I76" s="193">
        <f>SUM(I77:I80)</f>
        <v>61441.05</v>
      </c>
      <c r="J76" s="133"/>
      <c r="K76" s="133"/>
      <c r="L76" s="133"/>
      <c r="M76" s="133"/>
      <c r="N76" s="133"/>
      <c r="O76" s="133"/>
      <c r="P76" s="175">
        <v>4</v>
      </c>
      <c r="Q76" s="80" t="s">
        <v>12</v>
      </c>
      <c r="R76" s="86" t="s">
        <v>439</v>
      </c>
      <c r="U76" s="55"/>
    </row>
    <row r="77" spans="1:21" s="8" customFormat="1" ht="15" customHeight="1">
      <c r="A77" s="52"/>
      <c r="B77" s="52"/>
      <c r="C77" s="102" t="s">
        <v>52</v>
      </c>
      <c r="D77" s="103">
        <v>7</v>
      </c>
      <c r="E77" s="103"/>
      <c r="F77" s="135" t="s">
        <v>562</v>
      </c>
      <c r="G77" s="111"/>
      <c r="H77" s="135" t="s">
        <v>53</v>
      </c>
      <c r="I77" s="199">
        <v>15291.11</v>
      </c>
      <c r="J77" s="152">
        <v>38641</v>
      </c>
      <c r="K77" s="157"/>
      <c r="L77" s="157"/>
      <c r="M77" s="105" t="s">
        <v>233</v>
      </c>
      <c r="N77" s="105" t="s">
        <v>234</v>
      </c>
      <c r="O77" s="172">
        <v>2</v>
      </c>
      <c r="P77" s="179"/>
      <c r="Q77" s="82"/>
      <c r="R77" s="78"/>
      <c r="U77" s="55"/>
    </row>
    <row r="78" spans="1:21" s="8" customFormat="1" ht="15" customHeight="1">
      <c r="A78" s="52"/>
      <c r="B78" s="52"/>
      <c r="C78" s="96" t="s">
        <v>54</v>
      </c>
      <c r="D78" s="93">
        <v>7</v>
      </c>
      <c r="E78" s="93"/>
      <c r="F78" s="136" t="s">
        <v>563</v>
      </c>
      <c r="G78" s="94"/>
      <c r="H78" s="136" t="s">
        <v>55</v>
      </c>
      <c r="I78" s="201">
        <v>30739.41</v>
      </c>
      <c r="J78" s="153">
        <v>38641</v>
      </c>
      <c r="K78" s="153">
        <v>40400</v>
      </c>
      <c r="L78" s="153">
        <v>40694</v>
      </c>
      <c r="M78" s="95" t="s">
        <v>235</v>
      </c>
      <c r="N78" s="95" t="s">
        <v>236</v>
      </c>
      <c r="O78" s="163">
        <v>1938</v>
      </c>
      <c r="P78" s="183"/>
      <c r="Q78" s="82"/>
      <c r="R78" s="78"/>
      <c r="U78" s="55"/>
    </row>
    <row r="79" spans="1:21" s="8" customFormat="1" ht="15" customHeight="1">
      <c r="A79" s="52"/>
      <c r="B79" s="52"/>
      <c r="C79" s="96" t="s">
        <v>56</v>
      </c>
      <c r="D79" s="93">
        <v>7</v>
      </c>
      <c r="E79" s="93"/>
      <c r="F79" s="136" t="s">
        <v>564</v>
      </c>
      <c r="G79" s="94"/>
      <c r="H79" s="136" t="s">
        <v>53</v>
      </c>
      <c r="I79" s="201">
        <v>11436.44</v>
      </c>
      <c r="J79" s="153">
        <v>38995</v>
      </c>
      <c r="K79" s="153">
        <v>40968</v>
      </c>
      <c r="L79" s="163"/>
      <c r="M79" s="95" t="s">
        <v>237</v>
      </c>
      <c r="N79" s="95" t="s">
        <v>238</v>
      </c>
      <c r="O79" s="163">
        <v>56</v>
      </c>
      <c r="P79" s="183"/>
      <c r="Q79" s="82"/>
      <c r="R79" s="78"/>
      <c r="U79" s="55"/>
    </row>
    <row r="80" spans="1:21" s="8" customFormat="1" ht="15" customHeight="1">
      <c r="A80" s="52"/>
      <c r="B80" s="52"/>
      <c r="C80" s="106" t="s">
        <v>52</v>
      </c>
      <c r="D80" s="107">
        <v>7</v>
      </c>
      <c r="E80" s="107"/>
      <c r="F80" s="134" t="s">
        <v>565</v>
      </c>
      <c r="G80" s="108"/>
      <c r="H80" s="134" t="s">
        <v>53</v>
      </c>
      <c r="I80" s="198">
        <v>3974.09</v>
      </c>
      <c r="J80" s="151">
        <v>38641</v>
      </c>
      <c r="K80" s="134"/>
      <c r="L80" s="162"/>
      <c r="M80" s="109" t="s">
        <v>240</v>
      </c>
      <c r="N80" s="109" t="s">
        <v>611</v>
      </c>
      <c r="O80" s="162">
        <v>2</v>
      </c>
      <c r="P80" s="180"/>
      <c r="Q80" s="82"/>
      <c r="R80" s="78"/>
      <c r="U80" s="55"/>
    </row>
    <row r="81" spans="1:21" ht="15" customHeight="1">
      <c r="A81" s="64" t="s">
        <v>440</v>
      </c>
      <c r="B81" s="65" t="s">
        <v>14</v>
      </c>
      <c r="C81" s="101"/>
      <c r="D81" s="101"/>
      <c r="E81" s="101"/>
      <c r="F81" s="140"/>
      <c r="G81" s="101"/>
      <c r="H81" s="140"/>
      <c r="I81" s="197">
        <f>SUM(I82:I86)</f>
        <v>50816.299999999996</v>
      </c>
      <c r="J81" s="140"/>
      <c r="K81" s="140"/>
      <c r="L81" s="140"/>
      <c r="M81" s="140"/>
      <c r="N81" s="140"/>
      <c r="O81" s="140"/>
      <c r="P81" s="178">
        <v>5</v>
      </c>
      <c r="Q81" s="80" t="s">
        <v>14</v>
      </c>
      <c r="R81" s="86" t="s">
        <v>440</v>
      </c>
      <c r="U81" s="6"/>
    </row>
    <row r="82" spans="1:21" ht="15" customHeight="1">
      <c r="A82" s="52"/>
      <c r="B82" s="52"/>
      <c r="C82" s="112" t="s">
        <v>124</v>
      </c>
      <c r="D82" s="113">
        <v>7</v>
      </c>
      <c r="E82" s="113"/>
      <c r="F82" s="130" t="s">
        <v>566</v>
      </c>
      <c r="G82" s="114"/>
      <c r="H82" s="130" t="s">
        <v>55</v>
      </c>
      <c r="I82" s="194">
        <v>4546.46</v>
      </c>
      <c r="J82" s="148">
        <v>38641</v>
      </c>
      <c r="K82" s="148">
        <v>40927</v>
      </c>
      <c r="L82" s="148">
        <v>41632</v>
      </c>
      <c r="M82" s="115" t="s">
        <v>352</v>
      </c>
      <c r="N82" s="115" t="s">
        <v>353</v>
      </c>
      <c r="O82" s="159">
        <v>950</v>
      </c>
      <c r="P82" s="176"/>
      <c r="Q82" s="82"/>
      <c r="R82" s="78"/>
      <c r="U82" s="6"/>
    </row>
    <row r="83" spans="1:21" ht="15" customHeight="1">
      <c r="A83" s="52"/>
      <c r="B83" s="52"/>
      <c r="C83" s="96" t="s">
        <v>125</v>
      </c>
      <c r="D83" s="93">
        <v>7</v>
      </c>
      <c r="E83" s="93"/>
      <c r="F83" s="136" t="s">
        <v>567</v>
      </c>
      <c r="G83" s="94"/>
      <c r="H83" s="136" t="s">
        <v>55</v>
      </c>
      <c r="I83" s="201">
        <v>8711.67</v>
      </c>
      <c r="J83" s="153">
        <v>38641</v>
      </c>
      <c r="K83" s="153">
        <v>40583</v>
      </c>
      <c r="L83" s="153">
        <v>41750</v>
      </c>
      <c r="M83" s="95" t="s">
        <v>354</v>
      </c>
      <c r="N83" s="95" t="s">
        <v>355</v>
      </c>
      <c r="O83" s="163">
        <v>1050</v>
      </c>
      <c r="P83" s="181"/>
      <c r="Q83" s="82"/>
      <c r="R83" s="78"/>
      <c r="U83" s="6"/>
    </row>
    <row r="84" spans="1:21" ht="15" customHeight="1">
      <c r="A84" s="52"/>
      <c r="B84" s="52"/>
      <c r="C84" s="96" t="s">
        <v>126</v>
      </c>
      <c r="D84" s="93">
        <v>7</v>
      </c>
      <c r="E84" s="93"/>
      <c r="F84" s="136" t="s">
        <v>568</v>
      </c>
      <c r="G84" s="94"/>
      <c r="H84" s="136" t="s">
        <v>55</v>
      </c>
      <c r="I84" s="201">
        <v>27384.79</v>
      </c>
      <c r="J84" s="153">
        <v>38995</v>
      </c>
      <c r="K84" s="153">
        <v>40583</v>
      </c>
      <c r="L84" s="163"/>
      <c r="M84" s="95" t="s">
        <v>356</v>
      </c>
      <c r="N84" s="95" t="s">
        <v>357</v>
      </c>
      <c r="O84" s="163">
        <v>1400</v>
      </c>
      <c r="P84" s="181"/>
      <c r="Q84" s="82"/>
      <c r="R84" s="78"/>
      <c r="U84" s="6"/>
    </row>
    <row r="85" spans="1:21" ht="15" customHeight="1">
      <c r="A85" s="52"/>
      <c r="B85" s="52"/>
      <c r="C85" s="96" t="s">
        <v>127</v>
      </c>
      <c r="D85" s="93">
        <v>7</v>
      </c>
      <c r="E85" s="93"/>
      <c r="F85" s="136" t="s">
        <v>569</v>
      </c>
      <c r="G85" s="94"/>
      <c r="H85" s="136" t="s">
        <v>55</v>
      </c>
      <c r="I85" s="201">
        <v>4189.18</v>
      </c>
      <c r="J85" s="153">
        <v>38995</v>
      </c>
      <c r="K85" s="153">
        <v>41235</v>
      </c>
      <c r="L85" s="163"/>
      <c r="M85" s="95" t="s">
        <v>358</v>
      </c>
      <c r="N85" s="95" t="s">
        <v>359</v>
      </c>
      <c r="O85" s="163">
        <v>780</v>
      </c>
      <c r="P85" s="181"/>
      <c r="Q85" s="82"/>
      <c r="R85" s="78"/>
      <c r="U85" s="6"/>
    </row>
    <row r="86" spans="1:21" ht="15" customHeight="1">
      <c r="A86" s="52"/>
      <c r="B86" s="52"/>
      <c r="C86" s="97" t="s">
        <v>125</v>
      </c>
      <c r="D86" s="98">
        <v>7</v>
      </c>
      <c r="E86" s="98"/>
      <c r="F86" s="131" t="s">
        <v>570</v>
      </c>
      <c r="G86" s="99"/>
      <c r="H86" s="131" t="s">
        <v>55</v>
      </c>
      <c r="I86" s="200">
        <v>5984.2</v>
      </c>
      <c r="J86" s="149">
        <v>38995</v>
      </c>
      <c r="K86" s="149">
        <v>41316</v>
      </c>
      <c r="L86" s="160"/>
      <c r="M86" s="100" t="s">
        <v>360</v>
      </c>
      <c r="N86" s="100" t="s">
        <v>361</v>
      </c>
      <c r="O86" s="160">
        <v>1500</v>
      </c>
      <c r="P86" s="177"/>
      <c r="Q86" s="82"/>
      <c r="R86" s="78"/>
      <c r="U86" s="6"/>
    </row>
    <row r="87" spans="1:21" ht="15" customHeight="1">
      <c r="A87" s="64" t="s">
        <v>441</v>
      </c>
      <c r="B87" s="65" t="s">
        <v>33</v>
      </c>
      <c r="C87" s="101"/>
      <c r="D87" s="101"/>
      <c r="E87" s="101"/>
      <c r="F87" s="140"/>
      <c r="G87" s="101"/>
      <c r="H87" s="140"/>
      <c r="I87" s="197">
        <f>SUM(I88:I89)</f>
        <v>61861.56</v>
      </c>
      <c r="J87" s="140"/>
      <c r="K87" s="140"/>
      <c r="L87" s="140"/>
      <c r="M87" s="140"/>
      <c r="N87" s="140"/>
      <c r="O87" s="140"/>
      <c r="P87" s="178">
        <v>2</v>
      </c>
      <c r="Q87" s="80" t="s">
        <v>33</v>
      </c>
      <c r="R87" s="86" t="s">
        <v>441</v>
      </c>
      <c r="U87" s="6"/>
    </row>
    <row r="88" spans="1:21" ht="15" customHeight="1">
      <c r="A88" s="52"/>
      <c r="B88" s="52"/>
      <c r="C88" s="112" t="s">
        <v>101</v>
      </c>
      <c r="D88" s="113">
        <v>7</v>
      </c>
      <c r="E88" s="113"/>
      <c r="F88" s="130" t="s">
        <v>571</v>
      </c>
      <c r="G88" s="114"/>
      <c r="H88" s="130" t="s">
        <v>102</v>
      </c>
      <c r="I88" s="194">
        <v>35784.88</v>
      </c>
      <c r="J88" s="148">
        <v>38641</v>
      </c>
      <c r="K88" s="148">
        <v>41807</v>
      </c>
      <c r="L88" s="159"/>
      <c r="M88" s="115" t="s">
        <v>316</v>
      </c>
      <c r="N88" s="115" t="s">
        <v>317</v>
      </c>
      <c r="O88" s="159">
        <v>260</v>
      </c>
      <c r="P88" s="176"/>
      <c r="Q88" s="82"/>
      <c r="R88" s="78"/>
      <c r="U88" s="6"/>
    </row>
    <row r="89" spans="1:21" ht="15" customHeight="1">
      <c r="A89" s="52"/>
      <c r="B89" s="52"/>
      <c r="C89" s="97" t="s">
        <v>104</v>
      </c>
      <c r="D89" s="98">
        <v>7</v>
      </c>
      <c r="E89" s="98"/>
      <c r="F89" s="131" t="s">
        <v>572</v>
      </c>
      <c r="G89" s="99"/>
      <c r="H89" s="131" t="s">
        <v>105</v>
      </c>
      <c r="I89" s="200">
        <v>26076.68</v>
      </c>
      <c r="J89" s="149">
        <v>38995</v>
      </c>
      <c r="K89" s="149">
        <v>41316</v>
      </c>
      <c r="L89" s="160"/>
      <c r="M89" s="100" t="s">
        <v>318</v>
      </c>
      <c r="N89" s="100" t="s">
        <v>319</v>
      </c>
      <c r="O89" s="160">
        <v>850</v>
      </c>
      <c r="P89" s="177"/>
      <c r="Q89" s="82"/>
      <c r="R89" s="78"/>
      <c r="U89" s="6"/>
    </row>
    <row r="90" spans="1:21" ht="15" customHeight="1">
      <c r="A90" s="64" t="s">
        <v>442</v>
      </c>
      <c r="B90" s="70" t="s">
        <v>443</v>
      </c>
      <c r="C90" s="101"/>
      <c r="D90" s="101"/>
      <c r="E90" s="101"/>
      <c r="F90" s="140"/>
      <c r="G90" s="101"/>
      <c r="H90" s="140"/>
      <c r="I90" s="196"/>
      <c r="J90" s="140"/>
      <c r="K90" s="140"/>
      <c r="L90" s="140"/>
      <c r="M90" s="140"/>
      <c r="N90" s="140"/>
      <c r="O90" s="140"/>
      <c r="P90" s="178"/>
      <c r="Q90" s="83" t="s">
        <v>443</v>
      </c>
      <c r="R90" s="86" t="s">
        <v>442</v>
      </c>
      <c r="U90" s="6"/>
    </row>
    <row r="91" spans="1:18" ht="15" customHeight="1">
      <c r="A91" s="64" t="s">
        <v>444</v>
      </c>
      <c r="B91" s="65" t="s">
        <v>11</v>
      </c>
      <c r="C91" s="101"/>
      <c r="D91" s="101"/>
      <c r="E91" s="101"/>
      <c r="F91" s="140"/>
      <c r="G91" s="101"/>
      <c r="H91" s="140"/>
      <c r="I91" s="197">
        <f>SUM(I92)</f>
        <v>3866.32</v>
      </c>
      <c r="J91" s="140"/>
      <c r="K91" s="140"/>
      <c r="L91" s="140"/>
      <c r="M91" s="140"/>
      <c r="N91" s="140"/>
      <c r="O91" s="140"/>
      <c r="P91" s="178">
        <v>1</v>
      </c>
      <c r="Q91" s="80" t="s">
        <v>11</v>
      </c>
      <c r="R91" s="86" t="s">
        <v>444</v>
      </c>
    </row>
    <row r="92" spans="1:18" ht="15" customHeight="1">
      <c r="A92" s="52"/>
      <c r="B92" s="52"/>
      <c r="C92" s="3" t="s">
        <v>56</v>
      </c>
      <c r="D92" s="2">
        <v>7</v>
      </c>
      <c r="E92" s="2"/>
      <c r="F92" s="137" t="s">
        <v>573</v>
      </c>
      <c r="G92" s="4"/>
      <c r="H92" s="137" t="s">
        <v>108</v>
      </c>
      <c r="I92" s="202">
        <v>3866.32</v>
      </c>
      <c r="J92" s="154">
        <v>38641</v>
      </c>
      <c r="K92" s="154">
        <v>40567</v>
      </c>
      <c r="L92" s="154">
        <v>41409</v>
      </c>
      <c r="M92" s="35" t="s">
        <v>368</v>
      </c>
      <c r="N92" s="35" t="s">
        <v>369</v>
      </c>
      <c r="O92" s="143">
        <v>800</v>
      </c>
      <c r="Q92" s="82"/>
      <c r="R92" s="78"/>
    </row>
    <row r="93" spans="1:21" ht="15" customHeight="1">
      <c r="A93" s="64" t="s">
        <v>445</v>
      </c>
      <c r="B93" s="65" t="s">
        <v>446</v>
      </c>
      <c r="C93" s="101"/>
      <c r="D93" s="101"/>
      <c r="E93" s="101"/>
      <c r="F93" s="140"/>
      <c r="G93" s="101"/>
      <c r="H93" s="140"/>
      <c r="I93" s="196"/>
      <c r="J93" s="140"/>
      <c r="K93" s="140"/>
      <c r="L93" s="140"/>
      <c r="M93" s="140"/>
      <c r="N93" s="140"/>
      <c r="O93" s="140"/>
      <c r="P93" s="178"/>
      <c r="Q93" s="80" t="s">
        <v>446</v>
      </c>
      <c r="R93" s="86" t="s">
        <v>445</v>
      </c>
      <c r="U93" s="6"/>
    </row>
    <row r="94" spans="1:18" ht="15" customHeight="1">
      <c r="A94" s="64" t="s">
        <v>447</v>
      </c>
      <c r="B94" s="65" t="s">
        <v>448</v>
      </c>
      <c r="C94" s="101"/>
      <c r="D94" s="101"/>
      <c r="E94" s="101"/>
      <c r="F94" s="140"/>
      <c r="G94" s="101"/>
      <c r="H94" s="140"/>
      <c r="I94" s="196"/>
      <c r="J94" s="140"/>
      <c r="K94" s="140"/>
      <c r="L94" s="140"/>
      <c r="M94" s="140"/>
      <c r="N94" s="140"/>
      <c r="O94" s="140"/>
      <c r="P94" s="178"/>
      <c r="Q94" s="80" t="s">
        <v>448</v>
      </c>
      <c r="R94" s="86" t="s">
        <v>447</v>
      </c>
    </row>
    <row r="95" spans="1:21" ht="15" customHeight="1">
      <c r="A95" s="64" t="s">
        <v>449</v>
      </c>
      <c r="B95" s="65" t="s">
        <v>32</v>
      </c>
      <c r="C95" s="116"/>
      <c r="D95" s="117"/>
      <c r="E95" s="117"/>
      <c r="F95" s="132"/>
      <c r="G95" s="118"/>
      <c r="H95" s="132"/>
      <c r="I95" s="197">
        <f>SUM(I96)</f>
        <v>18674.05</v>
      </c>
      <c r="J95" s="150"/>
      <c r="K95" s="132"/>
      <c r="L95" s="161"/>
      <c r="M95" s="119"/>
      <c r="N95" s="119"/>
      <c r="O95" s="140"/>
      <c r="P95" s="178">
        <v>1</v>
      </c>
      <c r="Q95" s="80" t="s">
        <v>32</v>
      </c>
      <c r="R95" s="86" t="s">
        <v>449</v>
      </c>
      <c r="U95" s="6"/>
    </row>
    <row r="96" spans="1:21" ht="15" customHeight="1">
      <c r="A96" s="52"/>
      <c r="B96" s="52"/>
      <c r="C96" s="3" t="s">
        <v>130</v>
      </c>
      <c r="D96" s="2">
        <v>7</v>
      </c>
      <c r="E96" s="2"/>
      <c r="F96" s="137" t="s">
        <v>574</v>
      </c>
      <c r="G96" s="4"/>
      <c r="H96" s="137" t="s">
        <v>55</v>
      </c>
      <c r="I96" s="202">
        <v>18674.05</v>
      </c>
      <c r="J96" s="154">
        <v>38641</v>
      </c>
      <c r="K96" s="154">
        <v>40014</v>
      </c>
      <c r="L96" s="165">
        <v>40695</v>
      </c>
      <c r="M96" s="35" t="s">
        <v>366</v>
      </c>
      <c r="N96" s="35" t="s">
        <v>367</v>
      </c>
      <c r="O96" s="143">
        <v>2000</v>
      </c>
      <c r="Q96" s="82"/>
      <c r="R96" s="78"/>
      <c r="U96" s="6"/>
    </row>
    <row r="97" spans="1:21" ht="15" customHeight="1">
      <c r="A97" s="64" t="s">
        <v>450</v>
      </c>
      <c r="B97" s="65" t="s">
        <v>451</v>
      </c>
      <c r="C97" s="101"/>
      <c r="D97" s="101"/>
      <c r="E97" s="101"/>
      <c r="F97" s="140"/>
      <c r="G97" s="101"/>
      <c r="H97" s="140"/>
      <c r="I97" s="196"/>
      <c r="J97" s="140"/>
      <c r="K97" s="140"/>
      <c r="L97" s="140"/>
      <c r="M97" s="140"/>
      <c r="N97" s="140"/>
      <c r="O97" s="140"/>
      <c r="P97" s="178"/>
      <c r="Q97" s="80" t="s">
        <v>451</v>
      </c>
      <c r="R97" s="86" t="s">
        <v>450</v>
      </c>
      <c r="U97" s="6"/>
    </row>
    <row r="98" spans="1:18" ht="15" customHeight="1">
      <c r="A98" s="64" t="s">
        <v>452</v>
      </c>
      <c r="B98" s="65" t="s">
        <v>453</v>
      </c>
      <c r="C98" s="116"/>
      <c r="D98" s="117"/>
      <c r="E98" s="117"/>
      <c r="F98" s="132"/>
      <c r="G98" s="118"/>
      <c r="H98" s="132"/>
      <c r="I98" s="196"/>
      <c r="J98" s="150"/>
      <c r="K98" s="132"/>
      <c r="L98" s="140"/>
      <c r="M98" s="119"/>
      <c r="N98" s="119"/>
      <c r="O98" s="140"/>
      <c r="P98" s="178"/>
      <c r="Q98" s="80" t="s">
        <v>453</v>
      </c>
      <c r="R98" s="86" t="s">
        <v>452</v>
      </c>
    </row>
    <row r="99" spans="1:18" s="8" customFormat="1" ht="15" customHeight="1">
      <c r="A99" s="64" t="s">
        <v>454</v>
      </c>
      <c r="B99" s="65" t="s">
        <v>13</v>
      </c>
      <c r="C99" s="120"/>
      <c r="D99" s="121"/>
      <c r="E99" s="121"/>
      <c r="F99" s="129"/>
      <c r="G99" s="122"/>
      <c r="H99" s="129"/>
      <c r="I99" s="193">
        <f>SUM(I100)</f>
        <v>7302.06</v>
      </c>
      <c r="J99" s="147"/>
      <c r="K99" s="129"/>
      <c r="L99" s="133"/>
      <c r="M99" s="123"/>
      <c r="N99" s="123"/>
      <c r="O99" s="133"/>
      <c r="P99" s="175">
        <v>1</v>
      </c>
      <c r="Q99" s="80" t="s">
        <v>13</v>
      </c>
      <c r="R99" s="86" t="s">
        <v>454</v>
      </c>
    </row>
    <row r="100" spans="1:18" s="8" customFormat="1" ht="15" customHeight="1">
      <c r="A100" s="52"/>
      <c r="B100" s="52"/>
      <c r="C100" s="3" t="s">
        <v>119</v>
      </c>
      <c r="D100" s="2">
        <v>7</v>
      </c>
      <c r="E100" s="2"/>
      <c r="F100" s="137" t="s">
        <v>575</v>
      </c>
      <c r="G100" s="4"/>
      <c r="H100" s="137" t="s">
        <v>55</v>
      </c>
      <c r="I100" s="202">
        <v>7302.06</v>
      </c>
      <c r="J100" s="154">
        <v>38641</v>
      </c>
      <c r="K100" s="154">
        <v>40400</v>
      </c>
      <c r="L100" s="165">
        <v>40695</v>
      </c>
      <c r="M100" s="35" t="s">
        <v>340</v>
      </c>
      <c r="N100" s="35" t="s">
        <v>341</v>
      </c>
      <c r="O100" s="143">
        <v>2000</v>
      </c>
      <c r="P100" s="182"/>
      <c r="Q100" s="82"/>
      <c r="R100" s="78"/>
    </row>
    <row r="101" spans="1:18" s="8" customFormat="1" ht="15" customHeight="1">
      <c r="A101" s="64" t="s">
        <v>455</v>
      </c>
      <c r="B101" s="65" t="s">
        <v>456</v>
      </c>
      <c r="C101" s="110"/>
      <c r="D101" s="110"/>
      <c r="E101" s="110"/>
      <c r="F101" s="133"/>
      <c r="G101" s="110"/>
      <c r="H101" s="133"/>
      <c r="I101" s="195"/>
      <c r="J101" s="133"/>
      <c r="K101" s="133"/>
      <c r="L101" s="133"/>
      <c r="M101" s="133"/>
      <c r="N101" s="133"/>
      <c r="O101" s="133"/>
      <c r="P101" s="175"/>
      <c r="Q101" s="80" t="s">
        <v>456</v>
      </c>
      <c r="R101" s="86" t="s">
        <v>455</v>
      </c>
    </row>
    <row r="102" spans="1:18" s="8" customFormat="1" ht="15" customHeight="1">
      <c r="A102" s="64" t="s">
        <v>457</v>
      </c>
      <c r="B102" s="65" t="s">
        <v>458</v>
      </c>
      <c r="C102" s="120"/>
      <c r="D102" s="121"/>
      <c r="E102" s="121"/>
      <c r="F102" s="129"/>
      <c r="G102" s="122"/>
      <c r="H102" s="129"/>
      <c r="I102" s="195"/>
      <c r="J102" s="147"/>
      <c r="K102" s="129"/>
      <c r="L102" s="133"/>
      <c r="M102" s="123"/>
      <c r="N102" s="123"/>
      <c r="O102" s="133"/>
      <c r="P102" s="175"/>
      <c r="Q102" s="80" t="s">
        <v>458</v>
      </c>
      <c r="R102" s="86" t="s">
        <v>457</v>
      </c>
    </row>
    <row r="103" spans="1:18" s="8" customFormat="1" ht="15" customHeight="1">
      <c r="A103" s="64" t="s">
        <v>459</v>
      </c>
      <c r="B103" s="65" t="s">
        <v>142</v>
      </c>
      <c r="C103" s="120"/>
      <c r="D103" s="121"/>
      <c r="E103" s="121"/>
      <c r="F103" s="129"/>
      <c r="G103" s="122"/>
      <c r="H103" s="129"/>
      <c r="I103" s="193">
        <f>SUM(I104)</f>
        <v>9168.27</v>
      </c>
      <c r="J103" s="147"/>
      <c r="K103" s="129"/>
      <c r="L103" s="133"/>
      <c r="M103" s="123"/>
      <c r="N103" s="123"/>
      <c r="O103" s="133"/>
      <c r="P103" s="175">
        <v>1</v>
      </c>
      <c r="Q103" s="80" t="s">
        <v>142</v>
      </c>
      <c r="R103" s="86" t="s">
        <v>459</v>
      </c>
    </row>
    <row r="104" spans="1:18" s="8" customFormat="1" ht="15" customHeight="1">
      <c r="A104" s="52"/>
      <c r="B104" s="52"/>
      <c r="C104" s="3" t="s">
        <v>143</v>
      </c>
      <c r="D104" s="2">
        <v>10</v>
      </c>
      <c r="E104" s="2"/>
      <c r="F104" s="137" t="s">
        <v>576</v>
      </c>
      <c r="G104" s="4"/>
      <c r="H104" s="137" t="s">
        <v>144</v>
      </c>
      <c r="I104" s="202">
        <v>9168.27</v>
      </c>
      <c r="J104" s="154">
        <v>38995</v>
      </c>
      <c r="K104" s="154">
        <v>40567</v>
      </c>
      <c r="L104" s="165">
        <v>40697</v>
      </c>
      <c r="M104" s="35" t="s">
        <v>384</v>
      </c>
      <c r="N104" s="35" t="s">
        <v>385</v>
      </c>
      <c r="O104" s="143">
        <v>602</v>
      </c>
      <c r="P104" s="182"/>
      <c r="Q104" s="82"/>
      <c r="R104" s="78"/>
    </row>
    <row r="105" spans="1:18" ht="15" customHeight="1">
      <c r="A105" s="64" t="s">
        <v>460</v>
      </c>
      <c r="B105" s="65" t="s">
        <v>21</v>
      </c>
      <c r="C105" s="101"/>
      <c r="D105" s="101"/>
      <c r="E105" s="101"/>
      <c r="F105" s="140"/>
      <c r="G105" s="101"/>
      <c r="H105" s="140"/>
      <c r="I105" s="197">
        <f>SUM(I106:I107)</f>
        <v>27185.97</v>
      </c>
      <c r="J105" s="140"/>
      <c r="K105" s="140"/>
      <c r="L105" s="140"/>
      <c r="M105" s="140"/>
      <c r="N105" s="140"/>
      <c r="O105" s="140"/>
      <c r="P105" s="178">
        <v>2</v>
      </c>
      <c r="Q105" s="80" t="s">
        <v>21</v>
      </c>
      <c r="R105" s="86" t="s">
        <v>460</v>
      </c>
    </row>
    <row r="106" spans="1:18" ht="15" customHeight="1">
      <c r="A106" s="52"/>
      <c r="B106" s="52"/>
      <c r="C106" s="112" t="s">
        <v>56</v>
      </c>
      <c r="D106" s="113">
        <v>10</v>
      </c>
      <c r="E106" s="113"/>
      <c r="F106" s="130" t="s">
        <v>577</v>
      </c>
      <c r="G106" s="114"/>
      <c r="H106" s="130" t="s">
        <v>108</v>
      </c>
      <c r="I106" s="194">
        <v>410.68</v>
      </c>
      <c r="J106" s="148">
        <v>38641</v>
      </c>
      <c r="K106" s="148">
        <v>41409</v>
      </c>
      <c r="L106" s="159"/>
      <c r="M106" s="115" t="s">
        <v>328</v>
      </c>
      <c r="N106" s="115" t="s">
        <v>329</v>
      </c>
      <c r="O106" s="159">
        <v>625</v>
      </c>
      <c r="P106" s="176"/>
      <c r="Q106" s="82"/>
      <c r="R106" s="78"/>
    </row>
    <row r="107" spans="1:18" ht="15" customHeight="1">
      <c r="A107" s="52"/>
      <c r="B107" s="52"/>
      <c r="C107" s="97" t="s">
        <v>112</v>
      </c>
      <c r="D107" s="98">
        <v>10</v>
      </c>
      <c r="E107" s="98"/>
      <c r="F107" s="131" t="s">
        <v>578</v>
      </c>
      <c r="G107" s="99"/>
      <c r="H107" s="131" t="s">
        <v>78</v>
      </c>
      <c r="I107" s="200">
        <v>26775.29</v>
      </c>
      <c r="J107" s="149">
        <v>38995</v>
      </c>
      <c r="K107" s="149">
        <v>41122</v>
      </c>
      <c r="L107" s="160"/>
      <c r="M107" s="145">
        <v>41077119</v>
      </c>
      <c r="N107" s="100" t="s">
        <v>613</v>
      </c>
      <c r="O107" s="160">
        <v>845</v>
      </c>
      <c r="P107" s="177"/>
      <c r="Q107" s="82"/>
      <c r="R107" s="78"/>
    </row>
    <row r="108" spans="1:21" ht="15" customHeight="1">
      <c r="A108" s="64" t="s">
        <v>461</v>
      </c>
      <c r="B108" s="65" t="s">
        <v>20</v>
      </c>
      <c r="C108" s="101"/>
      <c r="D108" s="101"/>
      <c r="E108" s="101"/>
      <c r="F108" s="140"/>
      <c r="G108" s="101"/>
      <c r="H108" s="140"/>
      <c r="I108" s="197">
        <f>SUM(I109)</f>
        <v>6374.3</v>
      </c>
      <c r="J108" s="140"/>
      <c r="K108" s="140"/>
      <c r="L108" s="140"/>
      <c r="M108" s="140"/>
      <c r="N108" s="140"/>
      <c r="O108" s="140"/>
      <c r="P108" s="178">
        <v>1</v>
      </c>
      <c r="Q108" s="80" t="s">
        <v>20</v>
      </c>
      <c r="R108" s="86" t="s">
        <v>461</v>
      </c>
      <c r="U108" s="6"/>
    </row>
    <row r="109" spans="1:21" ht="15" customHeight="1">
      <c r="A109" s="52"/>
      <c r="B109" s="52"/>
      <c r="C109" s="3" t="s">
        <v>77</v>
      </c>
      <c r="D109" s="2">
        <v>10</v>
      </c>
      <c r="E109" s="2"/>
      <c r="F109" s="137" t="s">
        <v>579</v>
      </c>
      <c r="G109" s="4"/>
      <c r="H109" s="137" t="s">
        <v>78</v>
      </c>
      <c r="I109" s="202">
        <v>6374.3</v>
      </c>
      <c r="J109" s="154">
        <v>38995</v>
      </c>
      <c r="K109" s="154">
        <v>41883</v>
      </c>
      <c r="M109" s="35" t="s">
        <v>276</v>
      </c>
      <c r="N109" s="35" t="s">
        <v>277</v>
      </c>
      <c r="O109" s="143">
        <v>1490</v>
      </c>
      <c r="Q109" s="82"/>
      <c r="R109" s="78"/>
      <c r="U109" s="6"/>
    </row>
    <row r="110" spans="1:18" s="8" customFormat="1" ht="15" customHeight="1">
      <c r="A110" s="64" t="s">
        <v>462</v>
      </c>
      <c r="B110" s="65" t="s">
        <v>22</v>
      </c>
      <c r="C110" s="110"/>
      <c r="D110" s="110"/>
      <c r="E110" s="110"/>
      <c r="F110" s="133"/>
      <c r="G110" s="110"/>
      <c r="H110" s="133"/>
      <c r="I110" s="193">
        <f>SUM(I111:I114)</f>
        <v>41783.71</v>
      </c>
      <c r="J110" s="133"/>
      <c r="K110" s="133"/>
      <c r="L110" s="133"/>
      <c r="M110" s="133"/>
      <c r="N110" s="133"/>
      <c r="O110" s="133"/>
      <c r="P110" s="175">
        <v>4</v>
      </c>
      <c r="Q110" s="80" t="s">
        <v>22</v>
      </c>
      <c r="R110" s="86" t="s">
        <v>462</v>
      </c>
    </row>
    <row r="111" spans="1:18" s="8" customFormat="1" ht="15" customHeight="1">
      <c r="A111" s="52"/>
      <c r="B111" s="52"/>
      <c r="C111" s="112" t="s">
        <v>115</v>
      </c>
      <c r="D111" s="113">
        <v>10</v>
      </c>
      <c r="E111" s="113"/>
      <c r="F111" s="130" t="s">
        <v>580</v>
      </c>
      <c r="G111" s="114"/>
      <c r="H111" s="130" t="s">
        <v>61</v>
      </c>
      <c r="I111" s="194">
        <v>11216.15</v>
      </c>
      <c r="J111" s="148">
        <v>38641</v>
      </c>
      <c r="K111" s="148">
        <v>40637</v>
      </c>
      <c r="L111" s="159"/>
      <c r="M111" s="115" t="s">
        <v>334</v>
      </c>
      <c r="N111" s="115" t="s">
        <v>335</v>
      </c>
      <c r="O111" s="159">
        <v>712</v>
      </c>
      <c r="P111" s="179"/>
      <c r="Q111" s="82"/>
      <c r="R111" s="78"/>
    </row>
    <row r="112" spans="1:18" s="8" customFormat="1" ht="15" customHeight="1">
      <c r="A112" s="52"/>
      <c r="B112" s="52"/>
      <c r="C112" s="96" t="s">
        <v>116</v>
      </c>
      <c r="D112" s="93">
        <v>10</v>
      </c>
      <c r="E112" s="93"/>
      <c r="F112" s="136" t="s">
        <v>581</v>
      </c>
      <c r="G112" s="94"/>
      <c r="H112" s="136" t="s">
        <v>61</v>
      </c>
      <c r="I112" s="201">
        <v>17069.6</v>
      </c>
      <c r="J112" s="153">
        <v>38641</v>
      </c>
      <c r="K112" s="153">
        <v>41143</v>
      </c>
      <c r="L112" s="163"/>
      <c r="M112" s="95" t="s">
        <v>336</v>
      </c>
      <c r="N112" s="95" t="s">
        <v>337</v>
      </c>
      <c r="O112" s="163">
        <v>1650</v>
      </c>
      <c r="P112" s="183"/>
      <c r="Q112" s="82"/>
      <c r="R112" s="78"/>
    </row>
    <row r="113" spans="1:18" s="8" customFormat="1" ht="15" customHeight="1">
      <c r="A113" s="52"/>
      <c r="B113" s="52"/>
      <c r="C113" s="96" t="s">
        <v>117</v>
      </c>
      <c r="D113" s="93">
        <v>10</v>
      </c>
      <c r="E113" s="93"/>
      <c r="F113" s="136" t="s">
        <v>582</v>
      </c>
      <c r="G113" s="94"/>
      <c r="H113" s="136" t="s">
        <v>61</v>
      </c>
      <c r="I113" s="201">
        <v>4236.32</v>
      </c>
      <c r="J113" s="153">
        <v>38641</v>
      </c>
      <c r="K113" s="136"/>
      <c r="L113" s="163"/>
      <c r="M113" s="95" t="s">
        <v>338</v>
      </c>
      <c r="N113" s="95" t="s">
        <v>339</v>
      </c>
      <c r="O113" s="163">
        <v>1300</v>
      </c>
      <c r="P113" s="183"/>
      <c r="Q113" s="82"/>
      <c r="R113" s="78"/>
    </row>
    <row r="114" spans="1:18" s="8" customFormat="1" ht="15" customHeight="1">
      <c r="A114" s="52"/>
      <c r="B114" s="52"/>
      <c r="C114" s="106" t="s">
        <v>118</v>
      </c>
      <c r="D114" s="107">
        <v>10</v>
      </c>
      <c r="E114" s="107"/>
      <c r="F114" s="134" t="s">
        <v>583</v>
      </c>
      <c r="G114" s="108"/>
      <c r="H114" s="134" t="s">
        <v>61</v>
      </c>
      <c r="I114" s="198">
        <v>9261.64</v>
      </c>
      <c r="J114" s="151">
        <v>38641</v>
      </c>
      <c r="K114" s="134"/>
      <c r="L114" s="162"/>
      <c r="M114" s="109" t="s">
        <v>388</v>
      </c>
      <c r="N114" s="109" t="s">
        <v>389</v>
      </c>
      <c r="O114" s="162">
        <v>1565</v>
      </c>
      <c r="P114" s="180"/>
      <c r="Q114" s="82"/>
      <c r="R114" s="78"/>
    </row>
    <row r="115" spans="1:21" ht="15" customHeight="1">
      <c r="A115" s="64" t="s">
        <v>463</v>
      </c>
      <c r="B115" s="65" t="s">
        <v>464</v>
      </c>
      <c r="C115" s="101"/>
      <c r="D115" s="101"/>
      <c r="E115" s="101"/>
      <c r="F115" s="140"/>
      <c r="G115" s="101"/>
      <c r="H115" s="140"/>
      <c r="I115" s="196"/>
      <c r="J115" s="140"/>
      <c r="K115" s="140"/>
      <c r="L115" s="140"/>
      <c r="M115" s="140"/>
      <c r="N115" s="140"/>
      <c r="O115" s="140"/>
      <c r="P115" s="178"/>
      <c r="Q115" s="80" t="s">
        <v>464</v>
      </c>
      <c r="R115" s="86" t="s">
        <v>463</v>
      </c>
      <c r="U115" s="6"/>
    </row>
    <row r="116" spans="1:18" ht="15" customHeight="1">
      <c r="A116" s="64" t="s">
        <v>465</v>
      </c>
      <c r="B116" s="65" t="s">
        <v>19</v>
      </c>
      <c r="C116" s="101"/>
      <c r="D116" s="101"/>
      <c r="E116" s="101"/>
      <c r="F116" s="140"/>
      <c r="G116" s="101"/>
      <c r="H116" s="140"/>
      <c r="I116" s="205">
        <f>SUM(I117)</f>
        <v>1039</v>
      </c>
      <c r="J116" s="140"/>
      <c r="K116" s="140"/>
      <c r="L116" s="140"/>
      <c r="M116" s="140"/>
      <c r="N116" s="140"/>
      <c r="O116" s="140"/>
      <c r="P116" s="184">
        <v>1</v>
      </c>
      <c r="Q116" s="80" t="s">
        <v>19</v>
      </c>
      <c r="R116" s="86" t="s">
        <v>465</v>
      </c>
    </row>
    <row r="117" spans="1:18" ht="15" customHeight="1">
      <c r="A117" s="52"/>
      <c r="B117" s="52"/>
      <c r="C117" s="15" t="s">
        <v>136</v>
      </c>
      <c r="D117" s="19">
        <v>10</v>
      </c>
      <c r="E117" s="19"/>
      <c r="F117" s="138" t="s">
        <v>584</v>
      </c>
      <c r="G117" s="17"/>
      <c r="H117" s="138" t="s">
        <v>108</v>
      </c>
      <c r="I117" s="206">
        <v>1039</v>
      </c>
      <c r="J117" s="155">
        <v>38641</v>
      </c>
      <c r="K117" s="155">
        <v>41883</v>
      </c>
      <c r="L117" s="164"/>
      <c r="M117" s="36" t="s">
        <v>378</v>
      </c>
      <c r="N117" s="36" t="s">
        <v>379</v>
      </c>
      <c r="O117" s="164">
        <v>40</v>
      </c>
      <c r="P117" s="185"/>
      <c r="Q117" s="82"/>
      <c r="R117" s="78"/>
    </row>
    <row r="118" spans="1:18" ht="15" customHeight="1">
      <c r="A118" s="64" t="s">
        <v>466</v>
      </c>
      <c r="B118" s="65" t="s">
        <v>25</v>
      </c>
      <c r="C118" s="101"/>
      <c r="D118" s="101"/>
      <c r="E118" s="101"/>
      <c r="F118" s="140"/>
      <c r="G118" s="101"/>
      <c r="H118" s="140"/>
      <c r="I118" s="197">
        <f>SUM(I119:I120)</f>
        <v>8521.67</v>
      </c>
      <c r="J118" s="140"/>
      <c r="K118" s="140"/>
      <c r="L118" s="140"/>
      <c r="M118" s="140"/>
      <c r="N118" s="140"/>
      <c r="O118" s="140"/>
      <c r="P118" s="178">
        <v>2</v>
      </c>
      <c r="Q118" s="80" t="s">
        <v>25</v>
      </c>
      <c r="R118" s="86" t="s">
        <v>466</v>
      </c>
    </row>
    <row r="119" spans="1:18" ht="15" customHeight="1">
      <c r="A119" s="52"/>
      <c r="B119" s="52"/>
      <c r="C119" s="102" t="s">
        <v>134</v>
      </c>
      <c r="D119" s="103">
        <v>11</v>
      </c>
      <c r="E119" s="103"/>
      <c r="F119" s="135" t="s">
        <v>585</v>
      </c>
      <c r="G119" s="104"/>
      <c r="H119" s="135" t="s">
        <v>53</v>
      </c>
      <c r="I119" s="199">
        <v>5172.96</v>
      </c>
      <c r="J119" s="152">
        <v>38641</v>
      </c>
      <c r="K119" s="135"/>
      <c r="L119" s="157"/>
      <c r="M119" s="105" t="s">
        <v>374</v>
      </c>
      <c r="N119" s="105" t="s">
        <v>375</v>
      </c>
      <c r="O119" s="157">
        <v>2</v>
      </c>
      <c r="P119" s="176"/>
      <c r="Q119" s="82"/>
      <c r="R119" s="78"/>
    </row>
    <row r="120" spans="1:18" ht="15" customHeight="1" thickBot="1">
      <c r="A120" s="52"/>
      <c r="B120" s="52"/>
      <c r="C120" s="106" t="s">
        <v>135</v>
      </c>
      <c r="D120" s="107">
        <v>11</v>
      </c>
      <c r="E120" s="107"/>
      <c r="F120" s="134" t="s">
        <v>586</v>
      </c>
      <c r="G120" s="108"/>
      <c r="H120" s="134" t="s">
        <v>87</v>
      </c>
      <c r="I120" s="198">
        <v>3348.71</v>
      </c>
      <c r="J120" s="151">
        <v>38641</v>
      </c>
      <c r="K120" s="134"/>
      <c r="L120" s="162"/>
      <c r="M120" s="109" t="s">
        <v>376</v>
      </c>
      <c r="N120" s="109" t="s">
        <v>377</v>
      </c>
      <c r="O120" s="162">
        <v>4</v>
      </c>
      <c r="P120" s="177"/>
      <c r="Q120" s="82"/>
      <c r="R120" s="78"/>
    </row>
    <row r="121" spans="1:21" s="85" customFormat="1" ht="18" customHeight="1">
      <c r="A121" s="217" t="s">
        <v>628</v>
      </c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09"/>
      <c r="Q121" s="208"/>
      <c r="R121" s="208"/>
      <c r="S121" s="189"/>
      <c r="T121" s="1"/>
      <c r="U121" s="1"/>
    </row>
    <row r="122" spans="1:19" ht="18" customHeight="1" thickBot="1">
      <c r="A122" s="214" t="s">
        <v>626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187"/>
      <c r="Q122" s="27"/>
      <c r="R122" s="27"/>
      <c r="S122" s="24"/>
    </row>
    <row r="123" spans="1:18" ht="60.75" customHeight="1">
      <c r="A123" s="56"/>
      <c r="B123" s="56"/>
      <c r="C123" s="90" t="s">
        <v>39</v>
      </c>
      <c r="D123" s="31" t="s">
        <v>619</v>
      </c>
      <c r="E123" s="31"/>
      <c r="F123" s="31" t="s">
        <v>40</v>
      </c>
      <c r="G123" s="31"/>
      <c r="H123" s="31" t="s">
        <v>42</v>
      </c>
      <c r="I123" s="190" t="s">
        <v>146</v>
      </c>
      <c r="J123" s="31" t="s">
        <v>41</v>
      </c>
      <c r="K123" s="31" t="s">
        <v>43</v>
      </c>
      <c r="L123" s="31" t="s">
        <v>44</v>
      </c>
      <c r="M123" s="212" t="s">
        <v>229</v>
      </c>
      <c r="N123" s="212"/>
      <c r="O123" s="33" t="s">
        <v>605</v>
      </c>
      <c r="P123" s="71" t="s">
        <v>525</v>
      </c>
      <c r="Q123" s="85"/>
      <c r="R123" s="85"/>
    </row>
    <row r="124" spans="1:18" ht="42.75" customHeight="1" thickBot="1">
      <c r="A124" s="50" t="s">
        <v>607</v>
      </c>
      <c r="B124" s="50"/>
      <c r="C124" s="91" t="s">
        <v>46</v>
      </c>
      <c r="D124" s="74" t="s">
        <v>620</v>
      </c>
      <c r="E124" s="74"/>
      <c r="F124" s="73" t="s">
        <v>48</v>
      </c>
      <c r="G124" s="73"/>
      <c r="H124" s="73" t="s">
        <v>49</v>
      </c>
      <c r="I124" s="191" t="s">
        <v>147</v>
      </c>
      <c r="J124" s="72" t="s">
        <v>633</v>
      </c>
      <c r="K124" s="74" t="s">
        <v>631</v>
      </c>
      <c r="L124" s="74" t="s">
        <v>632</v>
      </c>
      <c r="M124" s="25" t="s">
        <v>232</v>
      </c>
      <c r="N124" s="25" t="s">
        <v>231</v>
      </c>
      <c r="O124" s="20" t="s">
        <v>606</v>
      </c>
      <c r="P124" s="76" t="s">
        <v>634</v>
      </c>
      <c r="Q124" s="53"/>
      <c r="R124" s="53" t="s">
        <v>608</v>
      </c>
    </row>
    <row r="125" spans="1:18" ht="15" customHeight="1">
      <c r="A125" s="64" t="s">
        <v>467</v>
      </c>
      <c r="B125" s="65" t="s">
        <v>24</v>
      </c>
      <c r="C125" s="101"/>
      <c r="D125" s="101"/>
      <c r="E125" s="101"/>
      <c r="F125" s="140"/>
      <c r="G125" s="101"/>
      <c r="H125" s="140"/>
      <c r="I125" s="197">
        <f>SUM(I126)</f>
        <v>1215.99</v>
      </c>
      <c r="J125" s="140"/>
      <c r="K125" s="140"/>
      <c r="L125" s="140"/>
      <c r="M125" s="140"/>
      <c r="N125" s="140"/>
      <c r="O125" s="140"/>
      <c r="P125" s="186">
        <v>1</v>
      </c>
      <c r="Q125" s="87" t="s">
        <v>24</v>
      </c>
      <c r="R125" s="88" t="s">
        <v>467</v>
      </c>
    </row>
    <row r="126" spans="1:18" ht="15" customHeight="1">
      <c r="A126" s="52"/>
      <c r="B126" s="52"/>
      <c r="C126" s="15" t="s">
        <v>141</v>
      </c>
      <c r="D126" s="19">
        <v>11</v>
      </c>
      <c r="E126" s="19"/>
      <c r="F126" s="138" t="s">
        <v>587</v>
      </c>
      <c r="G126" s="17"/>
      <c r="H126" s="138" t="s">
        <v>53</v>
      </c>
      <c r="I126" s="203">
        <v>1215.99</v>
      </c>
      <c r="J126" s="155">
        <v>38995</v>
      </c>
      <c r="K126" s="138"/>
      <c r="L126" s="164"/>
      <c r="M126" s="36" t="s">
        <v>382</v>
      </c>
      <c r="N126" s="36" t="s">
        <v>383</v>
      </c>
      <c r="O126" s="164">
        <v>540</v>
      </c>
      <c r="Q126" s="82"/>
      <c r="R126" s="78"/>
    </row>
    <row r="127" spans="1:18" ht="15" customHeight="1">
      <c r="A127" s="64" t="s">
        <v>468</v>
      </c>
      <c r="B127" s="65" t="s">
        <v>23</v>
      </c>
      <c r="C127" s="101"/>
      <c r="D127" s="101"/>
      <c r="E127" s="101"/>
      <c r="F127" s="140"/>
      <c r="G127" s="101"/>
      <c r="H127" s="140"/>
      <c r="I127" s="197">
        <f>SUM(I128)</f>
        <v>1961.85</v>
      </c>
      <c r="J127" s="140"/>
      <c r="K127" s="140"/>
      <c r="L127" s="140"/>
      <c r="M127" s="140"/>
      <c r="N127" s="140"/>
      <c r="O127" s="140"/>
      <c r="P127" s="178">
        <v>1</v>
      </c>
      <c r="Q127" s="80" t="s">
        <v>23</v>
      </c>
      <c r="R127" s="86" t="s">
        <v>468</v>
      </c>
    </row>
    <row r="128" spans="1:18" ht="15" customHeight="1">
      <c r="A128" s="8"/>
      <c r="B128" s="8"/>
      <c r="C128" s="3" t="s">
        <v>88</v>
      </c>
      <c r="D128" s="2">
        <v>11</v>
      </c>
      <c r="E128" s="2"/>
      <c r="F128" s="137" t="s">
        <v>588</v>
      </c>
      <c r="G128" s="4"/>
      <c r="H128" s="137" t="s">
        <v>108</v>
      </c>
      <c r="I128" s="202">
        <v>1961.85</v>
      </c>
      <c r="J128" s="154">
        <v>38641</v>
      </c>
      <c r="K128" s="154">
        <v>41143</v>
      </c>
      <c r="M128" s="35" t="s">
        <v>294</v>
      </c>
      <c r="N128" s="35" t="s">
        <v>295</v>
      </c>
      <c r="O128" s="143">
        <v>1780</v>
      </c>
      <c r="Q128" s="41"/>
      <c r="R128" s="8"/>
    </row>
    <row r="129" spans="1:18" ht="15" customHeight="1">
      <c r="A129" s="64" t="s">
        <v>469</v>
      </c>
      <c r="B129" s="65" t="s">
        <v>470</v>
      </c>
      <c r="C129" s="101"/>
      <c r="D129" s="101"/>
      <c r="E129" s="101"/>
      <c r="F129" s="140"/>
      <c r="G129" s="101"/>
      <c r="H129" s="140"/>
      <c r="I129" s="196"/>
      <c r="J129" s="140"/>
      <c r="K129" s="140"/>
      <c r="L129" s="140"/>
      <c r="M129" s="119"/>
      <c r="N129" s="119"/>
      <c r="O129" s="140"/>
      <c r="P129" s="178"/>
      <c r="Q129" s="80" t="s">
        <v>470</v>
      </c>
      <c r="R129" s="86" t="s">
        <v>469</v>
      </c>
    </row>
    <row r="130" spans="1:18" ht="15" customHeight="1">
      <c r="A130" s="64" t="s">
        <v>471</v>
      </c>
      <c r="B130" s="65" t="s">
        <v>472</v>
      </c>
      <c r="C130" s="101"/>
      <c r="D130" s="101"/>
      <c r="E130" s="101"/>
      <c r="F130" s="140"/>
      <c r="G130" s="101"/>
      <c r="H130" s="140"/>
      <c r="I130" s="196"/>
      <c r="J130" s="140"/>
      <c r="K130" s="140"/>
      <c r="L130" s="140"/>
      <c r="M130" s="119"/>
      <c r="N130" s="119"/>
      <c r="O130" s="140"/>
      <c r="P130" s="178"/>
      <c r="Q130" s="80" t="s">
        <v>472</v>
      </c>
      <c r="R130" s="86" t="s">
        <v>471</v>
      </c>
    </row>
    <row r="131" spans="1:18" ht="15" customHeight="1">
      <c r="A131" s="64" t="s">
        <v>473</v>
      </c>
      <c r="B131" s="65" t="s">
        <v>474</v>
      </c>
      <c r="C131" s="101"/>
      <c r="D131" s="101"/>
      <c r="E131" s="101"/>
      <c r="F131" s="140"/>
      <c r="G131" s="101"/>
      <c r="H131" s="140"/>
      <c r="I131" s="196"/>
      <c r="J131" s="140"/>
      <c r="K131" s="140"/>
      <c r="L131" s="140"/>
      <c r="M131" s="119"/>
      <c r="N131" s="119"/>
      <c r="O131" s="140"/>
      <c r="P131" s="178"/>
      <c r="Q131" s="80" t="s">
        <v>474</v>
      </c>
      <c r="R131" s="86" t="s">
        <v>473</v>
      </c>
    </row>
    <row r="132" spans="1:18" ht="15" customHeight="1">
      <c r="A132" s="64" t="s">
        <v>475</v>
      </c>
      <c r="B132" s="65" t="s">
        <v>476</v>
      </c>
      <c r="C132" s="101"/>
      <c r="D132" s="101"/>
      <c r="E132" s="101"/>
      <c r="F132" s="140"/>
      <c r="G132" s="101"/>
      <c r="H132" s="140"/>
      <c r="I132" s="196"/>
      <c r="J132" s="140"/>
      <c r="K132" s="140"/>
      <c r="L132" s="140"/>
      <c r="M132" s="119"/>
      <c r="N132" s="119"/>
      <c r="O132" s="140"/>
      <c r="P132" s="178"/>
      <c r="Q132" s="80" t="s">
        <v>476</v>
      </c>
      <c r="R132" s="86" t="s">
        <v>475</v>
      </c>
    </row>
    <row r="133" spans="1:18" ht="15" customHeight="1">
      <c r="A133" s="64" t="s">
        <v>477</v>
      </c>
      <c r="B133" s="65" t="s">
        <v>34</v>
      </c>
      <c r="C133" s="101"/>
      <c r="D133" s="101"/>
      <c r="E133" s="101"/>
      <c r="F133" s="140"/>
      <c r="G133" s="101"/>
      <c r="H133" s="140"/>
      <c r="I133" s="197">
        <f>SUM(I134)</f>
        <v>4273.72</v>
      </c>
      <c r="J133" s="140"/>
      <c r="K133" s="140"/>
      <c r="L133" s="140"/>
      <c r="M133" s="119"/>
      <c r="N133" s="119"/>
      <c r="O133" s="140"/>
      <c r="P133" s="178">
        <v>1</v>
      </c>
      <c r="Q133" s="80" t="s">
        <v>34</v>
      </c>
      <c r="R133" s="86" t="s">
        <v>477</v>
      </c>
    </row>
    <row r="134" spans="1:18" ht="15" customHeight="1">
      <c r="A134" s="8"/>
      <c r="B134" s="8"/>
      <c r="C134" s="3" t="s">
        <v>131</v>
      </c>
      <c r="D134" s="2">
        <v>12</v>
      </c>
      <c r="E134" s="2"/>
      <c r="F134" s="137" t="s">
        <v>589</v>
      </c>
      <c r="G134" s="4"/>
      <c r="H134" s="137" t="s">
        <v>624</v>
      </c>
      <c r="I134" s="202">
        <v>4273.72</v>
      </c>
      <c r="J134" s="154">
        <v>38641</v>
      </c>
      <c r="K134" s="154">
        <v>41883</v>
      </c>
      <c r="M134" s="35" t="s">
        <v>370</v>
      </c>
      <c r="N134" s="35" t="s">
        <v>371</v>
      </c>
      <c r="O134" s="143">
        <v>2100</v>
      </c>
      <c r="Q134" s="41"/>
      <c r="R134" s="8"/>
    </row>
    <row r="135" spans="1:18" ht="15" customHeight="1">
      <c r="A135" s="64" t="s">
        <v>478</v>
      </c>
      <c r="B135" s="65" t="s">
        <v>26</v>
      </c>
      <c r="C135" s="101"/>
      <c r="D135" s="101"/>
      <c r="E135" s="101"/>
      <c r="F135" s="140"/>
      <c r="G135" s="101"/>
      <c r="H135" s="140"/>
      <c r="I135" s="197">
        <f>SUM(I136)</f>
        <v>23221.68</v>
      </c>
      <c r="J135" s="140"/>
      <c r="K135" s="140"/>
      <c r="L135" s="140"/>
      <c r="M135" s="119"/>
      <c r="N135" s="119"/>
      <c r="O135" s="140"/>
      <c r="P135" s="178">
        <v>1</v>
      </c>
      <c r="Q135" s="80" t="s">
        <v>26</v>
      </c>
      <c r="R135" s="86" t="s">
        <v>478</v>
      </c>
    </row>
    <row r="136" spans="1:18" ht="15" customHeight="1">
      <c r="A136" s="8"/>
      <c r="B136" s="8"/>
      <c r="C136" s="3" t="s">
        <v>74</v>
      </c>
      <c r="D136" s="2">
        <v>12</v>
      </c>
      <c r="E136" s="2"/>
      <c r="F136" s="137" t="s">
        <v>590</v>
      </c>
      <c r="G136" s="4"/>
      <c r="H136" s="137" t="s">
        <v>55</v>
      </c>
      <c r="I136" s="202">
        <v>23221.68</v>
      </c>
      <c r="J136" s="154">
        <v>38641</v>
      </c>
      <c r="K136" s="154">
        <v>39752</v>
      </c>
      <c r="L136" s="165">
        <v>40694</v>
      </c>
      <c r="M136" s="35" t="s">
        <v>272</v>
      </c>
      <c r="N136" s="35" t="s">
        <v>273</v>
      </c>
      <c r="O136" s="143">
        <v>1291</v>
      </c>
      <c r="Q136" s="41"/>
      <c r="R136" s="8"/>
    </row>
    <row r="137" spans="1:18" ht="15" customHeight="1">
      <c r="A137" s="64" t="s">
        <v>479</v>
      </c>
      <c r="B137" s="65" t="s">
        <v>27</v>
      </c>
      <c r="C137" s="101"/>
      <c r="D137" s="101"/>
      <c r="E137" s="101"/>
      <c r="F137" s="140"/>
      <c r="G137" s="101"/>
      <c r="H137" s="140"/>
      <c r="I137" s="197">
        <f>SUM(I138)</f>
        <v>5230.05</v>
      </c>
      <c r="J137" s="140"/>
      <c r="K137" s="140"/>
      <c r="L137" s="140"/>
      <c r="M137" s="119"/>
      <c r="N137" s="119"/>
      <c r="O137" s="140"/>
      <c r="P137" s="178">
        <v>1</v>
      </c>
      <c r="Q137" s="80" t="s">
        <v>27</v>
      </c>
      <c r="R137" s="86" t="s">
        <v>479</v>
      </c>
    </row>
    <row r="138" spans="1:18" ht="15" customHeight="1">
      <c r="A138" s="52"/>
      <c r="B138" s="52"/>
      <c r="C138" s="3" t="s">
        <v>100</v>
      </c>
      <c r="D138" s="2">
        <v>12</v>
      </c>
      <c r="E138" s="2"/>
      <c r="F138" s="137" t="s">
        <v>591</v>
      </c>
      <c r="G138" s="4"/>
      <c r="H138" s="137" t="s">
        <v>55</v>
      </c>
      <c r="I138" s="202">
        <v>5230.05</v>
      </c>
      <c r="J138" s="154">
        <v>38995</v>
      </c>
      <c r="K138" s="154">
        <v>41316</v>
      </c>
      <c r="M138" s="35" t="s">
        <v>314</v>
      </c>
      <c r="N138" s="35" t="s">
        <v>315</v>
      </c>
      <c r="O138" s="143">
        <v>2190</v>
      </c>
      <c r="Q138" s="82"/>
      <c r="R138" s="78"/>
    </row>
    <row r="139" spans="1:18" ht="15" customHeight="1">
      <c r="A139" s="64" t="s">
        <v>480</v>
      </c>
      <c r="B139" s="65" t="s">
        <v>35</v>
      </c>
      <c r="C139" s="101"/>
      <c r="D139" s="101"/>
      <c r="E139" s="101"/>
      <c r="F139" s="140"/>
      <c r="G139" s="101"/>
      <c r="H139" s="140"/>
      <c r="I139" s="197">
        <f>SUM(I140:I142)</f>
        <v>129978.23000000001</v>
      </c>
      <c r="J139" s="140"/>
      <c r="K139" s="140"/>
      <c r="L139" s="140"/>
      <c r="M139" s="119"/>
      <c r="N139" s="119"/>
      <c r="O139" s="140"/>
      <c r="P139" s="178">
        <v>3</v>
      </c>
      <c r="Q139" s="80" t="s">
        <v>35</v>
      </c>
      <c r="R139" s="86" t="s">
        <v>480</v>
      </c>
    </row>
    <row r="140" spans="1:18" ht="15" customHeight="1">
      <c r="A140" s="8"/>
      <c r="B140" s="8"/>
      <c r="C140" s="112" t="s">
        <v>93</v>
      </c>
      <c r="D140" s="113">
        <v>13</v>
      </c>
      <c r="E140" s="113"/>
      <c r="F140" s="130" t="s">
        <v>592</v>
      </c>
      <c r="G140" s="114"/>
      <c r="H140" s="130" t="s">
        <v>80</v>
      </c>
      <c r="I140" s="194">
        <v>62549.11</v>
      </c>
      <c r="J140" s="148">
        <v>38641</v>
      </c>
      <c r="K140" s="148">
        <v>41194</v>
      </c>
      <c r="L140" s="159"/>
      <c r="M140" s="115" t="s">
        <v>302</v>
      </c>
      <c r="N140" s="115" t="s">
        <v>303</v>
      </c>
      <c r="O140" s="159">
        <v>1609</v>
      </c>
      <c r="P140" s="176"/>
      <c r="Q140" s="41"/>
      <c r="R140" s="8"/>
    </row>
    <row r="141" spans="1:18" ht="15" customHeight="1">
      <c r="A141" s="52"/>
      <c r="B141" s="52"/>
      <c r="C141" s="96" t="s">
        <v>94</v>
      </c>
      <c r="D141" s="93">
        <v>13</v>
      </c>
      <c r="E141" s="93"/>
      <c r="F141" s="136" t="s">
        <v>593</v>
      </c>
      <c r="G141" s="94"/>
      <c r="H141" s="136" t="s">
        <v>80</v>
      </c>
      <c r="I141" s="201">
        <v>62448.8</v>
      </c>
      <c r="J141" s="153">
        <v>38641</v>
      </c>
      <c r="K141" s="153">
        <v>39657</v>
      </c>
      <c r="L141" s="167">
        <v>40675</v>
      </c>
      <c r="M141" s="95" t="s">
        <v>304</v>
      </c>
      <c r="N141" s="95" t="s">
        <v>305</v>
      </c>
      <c r="O141" s="163">
        <v>1900</v>
      </c>
      <c r="P141" s="181"/>
      <c r="Q141" s="82"/>
      <c r="R141" s="78"/>
    </row>
    <row r="142" spans="1:18" ht="15" customHeight="1">
      <c r="A142" s="52"/>
      <c r="B142" s="52"/>
      <c r="C142" s="97" t="s">
        <v>95</v>
      </c>
      <c r="D142" s="98">
        <v>13</v>
      </c>
      <c r="E142" s="98"/>
      <c r="F142" s="131" t="s">
        <v>594</v>
      </c>
      <c r="G142" s="99"/>
      <c r="H142" s="131" t="s">
        <v>55</v>
      </c>
      <c r="I142" s="200">
        <v>4980.32</v>
      </c>
      <c r="J142" s="149">
        <v>38641</v>
      </c>
      <c r="K142" s="149">
        <v>40400</v>
      </c>
      <c r="L142" s="168">
        <v>40675</v>
      </c>
      <c r="M142" s="100" t="s">
        <v>306</v>
      </c>
      <c r="N142" s="100" t="s">
        <v>307</v>
      </c>
      <c r="O142" s="160">
        <v>1780</v>
      </c>
      <c r="P142" s="177"/>
      <c r="Q142" s="82"/>
      <c r="R142" s="78"/>
    </row>
    <row r="143" spans="1:18" ht="15" customHeight="1">
      <c r="A143" s="64" t="s">
        <v>481</v>
      </c>
      <c r="B143" s="65" t="s">
        <v>482</v>
      </c>
      <c r="C143" s="101"/>
      <c r="D143" s="101"/>
      <c r="E143" s="101"/>
      <c r="F143" s="140"/>
      <c r="G143" s="101"/>
      <c r="H143" s="140"/>
      <c r="I143" s="196"/>
      <c r="J143" s="140"/>
      <c r="K143" s="140"/>
      <c r="L143" s="140"/>
      <c r="M143" s="140"/>
      <c r="N143" s="140"/>
      <c r="O143" s="140"/>
      <c r="P143" s="178"/>
      <c r="Q143" s="80" t="s">
        <v>482</v>
      </c>
      <c r="R143" s="86" t="s">
        <v>481</v>
      </c>
    </row>
    <row r="144" spans="1:18" ht="15" customHeight="1">
      <c r="A144" s="64" t="s">
        <v>483</v>
      </c>
      <c r="B144" s="65" t="s">
        <v>484</v>
      </c>
      <c r="C144" s="101"/>
      <c r="D144" s="101"/>
      <c r="E144" s="101"/>
      <c r="F144" s="140"/>
      <c r="G144" s="101"/>
      <c r="H144" s="140"/>
      <c r="I144" s="196"/>
      <c r="J144" s="140"/>
      <c r="K144" s="140"/>
      <c r="L144" s="140"/>
      <c r="M144" s="119"/>
      <c r="N144" s="119"/>
      <c r="O144" s="140"/>
      <c r="P144" s="178"/>
      <c r="Q144" s="80" t="s">
        <v>484</v>
      </c>
      <c r="R144" s="86" t="s">
        <v>483</v>
      </c>
    </row>
    <row r="145" spans="1:18" ht="15" customHeight="1">
      <c r="A145" s="64" t="s">
        <v>485</v>
      </c>
      <c r="B145" s="65" t="s">
        <v>486</v>
      </c>
      <c r="C145" s="101"/>
      <c r="D145" s="101"/>
      <c r="E145" s="101"/>
      <c r="F145" s="140"/>
      <c r="G145" s="101"/>
      <c r="H145" s="140"/>
      <c r="I145" s="196"/>
      <c r="J145" s="140"/>
      <c r="K145" s="140"/>
      <c r="L145" s="140"/>
      <c r="M145" s="119"/>
      <c r="N145" s="119"/>
      <c r="O145" s="140"/>
      <c r="P145" s="178"/>
      <c r="Q145" s="80" t="s">
        <v>486</v>
      </c>
      <c r="R145" s="86" t="s">
        <v>485</v>
      </c>
    </row>
    <row r="146" spans="1:18" ht="15" customHeight="1">
      <c r="A146" s="64" t="s">
        <v>487</v>
      </c>
      <c r="B146" s="65" t="s">
        <v>29</v>
      </c>
      <c r="C146" s="101"/>
      <c r="D146" s="101"/>
      <c r="E146" s="101"/>
      <c r="F146" s="140"/>
      <c r="G146" s="101"/>
      <c r="H146" s="140"/>
      <c r="I146" s="197">
        <f>SUM(I147:I148)</f>
        <v>20179.14</v>
      </c>
      <c r="J146" s="140"/>
      <c r="K146" s="140"/>
      <c r="L146" s="140"/>
      <c r="M146" s="119"/>
      <c r="N146" s="119"/>
      <c r="O146" s="140"/>
      <c r="P146" s="178">
        <v>2</v>
      </c>
      <c r="Q146" s="80" t="s">
        <v>29</v>
      </c>
      <c r="R146" s="86" t="s">
        <v>487</v>
      </c>
    </row>
    <row r="147" spans="3:18" ht="15" customHeight="1">
      <c r="C147" s="102" t="s">
        <v>113</v>
      </c>
      <c r="D147" s="103">
        <v>13</v>
      </c>
      <c r="E147" s="103"/>
      <c r="F147" s="135" t="s">
        <v>595</v>
      </c>
      <c r="G147" s="104"/>
      <c r="H147" s="135" t="s">
        <v>53</v>
      </c>
      <c r="I147" s="199">
        <v>240.2</v>
      </c>
      <c r="J147" s="152">
        <v>38641</v>
      </c>
      <c r="K147" s="135"/>
      <c r="L147" s="157"/>
      <c r="M147" s="105" t="s">
        <v>330</v>
      </c>
      <c r="N147" s="105" t="s">
        <v>331</v>
      </c>
      <c r="O147" s="157">
        <v>1600</v>
      </c>
      <c r="P147" s="176"/>
      <c r="Q147" s="81"/>
      <c r="R147" s="57"/>
    </row>
    <row r="148" spans="3:18" ht="15" customHeight="1">
      <c r="C148" s="97" t="s">
        <v>114</v>
      </c>
      <c r="D148" s="98">
        <v>13</v>
      </c>
      <c r="E148" s="98"/>
      <c r="F148" s="131" t="s">
        <v>596</v>
      </c>
      <c r="G148" s="99"/>
      <c r="H148" s="131" t="s">
        <v>55</v>
      </c>
      <c r="I148" s="200">
        <v>19938.94</v>
      </c>
      <c r="J148" s="149">
        <v>38995</v>
      </c>
      <c r="K148" s="149">
        <v>41316</v>
      </c>
      <c r="L148" s="160"/>
      <c r="M148" s="100" t="s">
        <v>332</v>
      </c>
      <c r="N148" s="100" t="s">
        <v>333</v>
      </c>
      <c r="O148" s="160">
        <v>1750</v>
      </c>
      <c r="P148" s="177"/>
      <c r="Q148" s="81"/>
      <c r="R148" s="57"/>
    </row>
    <row r="149" spans="1:18" ht="15" customHeight="1">
      <c r="A149" s="64" t="s">
        <v>488</v>
      </c>
      <c r="B149" s="65" t="s">
        <v>489</v>
      </c>
      <c r="C149" s="101"/>
      <c r="D149" s="101"/>
      <c r="E149" s="101"/>
      <c r="F149" s="140"/>
      <c r="G149" s="101"/>
      <c r="H149" s="140"/>
      <c r="I149" s="196"/>
      <c r="J149" s="140"/>
      <c r="K149" s="140"/>
      <c r="L149" s="140"/>
      <c r="M149" s="140"/>
      <c r="N149" s="140"/>
      <c r="O149" s="140"/>
      <c r="P149" s="178"/>
      <c r="Q149" s="80" t="s">
        <v>489</v>
      </c>
      <c r="R149" s="86" t="s">
        <v>488</v>
      </c>
    </row>
    <row r="150" spans="1:18" ht="15" customHeight="1">
      <c r="A150" s="64" t="s">
        <v>490</v>
      </c>
      <c r="B150" s="65" t="s">
        <v>28</v>
      </c>
      <c r="C150" s="101"/>
      <c r="D150" s="101"/>
      <c r="E150" s="101"/>
      <c r="F150" s="140"/>
      <c r="G150" s="101"/>
      <c r="H150" s="140"/>
      <c r="I150" s="197">
        <f>SUM(I151)</f>
        <v>58685.77</v>
      </c>
      <c r="J150" s="140"/>
      <c r="K150" s="140"/>
      <c r="L150" s="140"/>
      <c r="M150" s="119"/>
      <c r="N150" s="119"/>
      <c r="O150" s="140"/>
      <c r="P150" s="178">
        <v>1</v>
      </c>
      <c r="Q150" s="80" t="s">
        <v>28</v>
      </c>
      <c r="R150" s="86" t="s">
        <v>490</v>
      </c>
    </row>
    <row r="151" spans="1:18" ht="15" customHeight="1">
      <c r="A151" s="52"/>
      <c r="B151" s="52"/>
      <c r="C151" s="3" t="s">
        <v>72</v>
      </c>
      <c r="D151" s="2">
        <v>13</v>
      </c>
      <c r="E151" s="2"/>
      <c r="F151" s="137" t="s">
        <v>597</v>
      </c>
      <c r="G151" s="4"/>
      <c r="H151" s="137" t="s">
        <v>73</v>
      </c>
      <c r="I151" s="202">
        <v>58685.77</v>
      </c>
      <c r="J151" s="154">
        <v>38995</v>
      </c>
      <c r="K151" s="154">
        <v>39854</v>
      </c>
      <c r="L151" s="165">
        <v>40695</v>
      </c>
      <c r="M151" s="35" t="s">
        <v>270</v>
      </c>
      <c r="N151" s="35" t="s">
        <v>271</v>
      </c>
      <c r="O151" s="143">
        <v>1480</v>
      </c>
      <c r="Q151" s="82"/>
      <c r="R151" s="78"/>
    </row>
    <row r="152" spans="1:18" ht="15" customHeight="1">
      <c r="A152" s="64" t="s">
        <v>491</v>
      </c>
      <c r="B152" s="65" t="s">
        <v>492</v>
      </c>
      <c r="C152" s="101"/>
      <c r="D152" s="101"/>
      <c r="E152" s="101"/>
      <c r="F152" s="140"/>
      <c r="G152" s="101"/>
      <c r="H152" s="140"/>
      <c r="I152" s="196"/>
      <c r="J152" s="140"/>
      <c r="K152" s="140"/>
      <c r="L152" s="140"/>
      <c r="M152" s="140"/>
      <c r="N152" s="140"/>
      <c r="O152" s="140"/>
      <c r="P152" s="178"/>
      <c r="Q152" s="80" t="s">
        <v>492</v>
      </c>
      <c r="R152" s="86" t="s">
        <v>491</v>
      </c>
    </row>
    <row r="153" spans="1:18" ht="15" customHeight="1">
      <c r="A153" s="64" t="s">
        <v>493</v>
      </c>
      <c r="B153" s="65" t="s">
        <v>494</v>
      </c>
      <c r="C153" s="101"/>
      <c r="D153" s="101"/>
      <c r="E153" s="101"/>
      <c r="F153" s="140"/>
      <c r="G153" s="101"/>
      <c r="H153" s="140"/>
      <c r="I153" s="196"/>
      <c r="J153" s="140"/>
      <c r="K153" s="140"/>
      <c r="L153" s="140"/>
      <c r="M153" s="119"/>
      <c r="N153" s="119"/>
      <c r="O153" s="140"/>
      <c r="P153" s="178"/>
      <c r="Q153" s="80" t="s">
        <v>494</v>
      </c>
      <c r="R153" s="86" t="s">
        <v>493</v>
      </c>
    </row>
    <row r="154" spans="1:18" ht="15" customHeight="1">
      <c r="A154" s="64" t="s">
        <v>495</v>
      </c>
      <c r="B154" s="65" t="s">
        <v>36</v>
      </c>
      <c r="C154" s="101"/>
      <c r="D154" s="101"/>
      <c r="E154" s="101"/>
      <c r="F154" s="140"/>
      <c r="G154" s="101"/>
      <c r="H154" s="140"/>
      <c r="I154" s="197">
        <f>SUM(I155)</f>
        <v>24858.71</v>
      </c>
      <c r="J154" s="140"/>
      <c r="K154" s="140"/>
      <c r="L154" s="140"/>
      <c r="M154" s="119"/>
      <c r="N154" s="119"/>
      <c r="O154" s="140"/>
      <c r="P154" s="178">
        <v>1</v>
      </c>
      <c r="Q154" s="80" t="s">
        <v>36</v>
      </c>
      <c r="R154" s="86" t="s">
        <v>495</v>
      </c>
    </row>
    <row r="155" spans="1:17" ht="15" customHeight="1">
      <c r="A155" s="1"/>
      <c r="B155" s="1"/>
      <c r="C155" s="3" t="s">
        <v>79</v>
      </c>
      <c r="D155" s="2">
        <v>13</v>
      </c>
      <c r="E155" s="2"/>
      <c r="F155" s="137" t="s">
        <v>598</v>
      </c>
      <c r="G155" s="4"/>
      <c r="H155" s="137" t="s">
        <v>80</v>
      </c>
      <c r="I155" s="202">
        <v>24858.71</v>
      </c>
      <c r="J155" s="154">
        <v>38641</v>
      </c>
      <c r="K155" s="154">
        <v>40679</v>
      </c>
      <c r="L155" s="154">
        <v>41863</v>
      </c>
      <c r="M155" s="37" t="s">
        <v>278</v>
      </c>
      <c r="N155" s="37" t="s">
        <v>279</v>
      </c>
      <c r="O155" s="143">
        <v>1800</v>
      </c>
      <c r="Q155" s="40"/>
    </row>
    <row r="156" spans="1:18" ht="15" customHeight="1">
      <c r="A156" s="64" t="s">
        <v>496</v>
      </c>
      <c r="B156" s="65" t="s">
        <v>497</v>
      </c>
      <c r="C156" s="101"/>
      <c r="D156" s="101"/>
      <c r="E156" s="101"/>
      <c r="F156" s="140"/>
      <c r="G156" s="101"/>
      <c r="H156" s="140"/>
      <c r="I156" s="196"/>
      <c r="J156" s="140"/>
      <c r="K156" s="140"/>
      <c r="L156" s="140"/>
      <c r="M156" s="119"/>
      <c r="N156" s="119"/>
      <c r="O156" s="140"/>
      <c r="P156" s="178"/>
      <c r="Q156" s="80" t="s">
        <v>497</v>
      </c>
      <c r="R156" s="86" t="s">
        <v>496</v>
      </c>
    </row>
    <row r="157" spans="1:18" ht="15" customHeight="1">
      <c r="A157" s="64" t="s">
        <v>498</v>
      </c>
      <c r="B157" s="65" t="s">
        <v>499</v>
      </c>
      <c r="C157" s="101"/>
      <c r="D157" s="101"/>
      <c r="E157" s="101"/>
      <c r="F157" s="140"/>
      <c r="G157" s="101"/>
      <c r="H157" s="140"/>
      <c r="I157" s="196"/>
      <c r="J157" s="140"/>
      <c r="K157" s="140"/>
      <c r="L157" s="140"/>
      <c r="M157" s="119"/>
      <c r="N157" s="119"/>
      <c r="O157" s="140"/>
      <c r="P157" s="178"/>
      <c r="Q157" s="80" t="s">
        <v>499</v>
      </c>
      <c r="R157" s="86" t="s">
        <v>498</v>
      </c>
    </row>
    <row r="158" spans="1:18" ht="15" customHeight="1">
      <c r="A158" s="64" t="s">
        <v>500</v>
      </c>
      <c r="B158" s="65" t="s">
        <v>501</v>
      </c>
      <c r="C158" s="101"/>
      <c r="D158" s="101"/>
      <c r="E158" s="101"/>
      <c r="F158" s="140"/>
      <c r="G158" s="101"/>
      <c r="H158" s="140"/>
      <c r="I158" s="196"/>
      <c r="J158" s="140"/>
      <c r="K158" s="140"/>
      <c r="L158" s="140"/>
      <c r="M158" s="119"/>
      <c r="N158" s="119"/>
      <c r="O158" s="140"/>
      <c r="P158" s="178"/>
      <c r="Q158" s="80" t="s">
        <v>501</v>
      </c>
      <c r="R158" s="86" t="s">
        <v>500</v>
      </c>
    </row>
    <row r="159" spans="1:18" ht="15" customHeight="1">
      <c r="A159" s="64" t="s">
        <v>502</v>
      </c>
      <c r="B159" s="65" t="s">
        <v>37</v>
      </c>
      <c r="C159" s="101"/>
      <c r="D159" s="101"/>
      <c r="E159" s="101"/>
      <c r="F159" s="140"/>
      <c r="G159" s="101"/>
      <c r="H159" s="140"/>
      <c r="I159" s="197">
        <f>SUM(I160)</f>
        <v>30737.49</v>
      </c>
      <c r="J159" s="140"/>
      <c r="K159" s="140"/>
      <c r="L159" s="140"/>
      <c r="M159" s="119"/>
      <c r="N159" s="119"/>
      <c r="O159" s="140"/>
      <c r="P159" s="178">
        <v>1</v>
      </c>
      <c r="Q159" s="80" t="s">
        <v>37</v>
      </c>
      <c r="R159" s="86" t="s">
        <v>502</v>
      </c>
    </row>
    <row r="160" spans="1:18" ht="15" customHeight="1">
      <c r="A160" s="52"/>
      <c r="B160" s="52"/>
      <c r="C160" s="3" t="s">
        <v>81</v>
      </c>
      <c r="D160" s="2">
        <v>14</v>
      </c>
      <c r="E160" s="2"/>
      <c r="F160" s="137" t="s">
        <v>599</v>
      </c>
      <c r="G160" s="4"/>
      <c r="H160" s="137" t="s">
        <v>80</v>
      </c>
      <c r="I160" s="202">
        <v>30737.49</v>
      </c>
      <c r="J160" s="154">
        <v>38641</v>
      </c>
      <c r="K160" s="154">
        <v>41883</v>
      </c>
      <c r="M160" s="35" t="s">
        <v>280</v>
      </c>
      <c r="N160" s="35" t="s">
        <v>281</v>
      </c>
      <c r="O160" s="143">
        <v>2975</v>
      </c>
      <c r="Q160" s="82"/>
      <c r="R160" s="78"/>
    </row>
    <row r="161" spans="1:18" ht="15" customHeight="1">
      <c r="A161" s="64" t="s">
        <v>503</v>
      </c>
      <c r="B161" s="65" t="s">
        <v>504</v>
      </c>
      <c r="C161" s="101"/>
      <c r="D161" s="101"/>
      <c r="E161" s="101"/>
      <c r="F161" s="140"/>
      <c r="G161" s="101"/>
      <c r="H161" s="140"/>
      <c r="I161" s="196"/>
      <c r="J161" s="140"/>
      <c r="K161" s="140"/>
      <c r="L161" s="140"/>
      <c r="M161" s="140"/>
      <c r="N161" s="140"/>
      <c r="O161" s="140"/>
      <c r="P161" s="178"/>
      <c r="Q161" s="80" t="s">
        <v>504</v>
      </c>
      <c r="R161" s="86" t="s">
        <v>503</v>
      </c>
    </row>
    <row r="162" spans="1:18" ht="15" customHeight="1">
      <c r="A162" s="64" t="s">
        <v>505</v>
      </c>
      <c r="B162" s="65" t="s">
        <v>30</v>
      </c>
      <c r="C162" s="101"/>
      <c r="D162" s="101"/>
      <c r="E162" s="101"/>
      <c r="F162" s="140"/>
      <c r="G162" s="101"/>
      <c r="H162" s="140"/>
      <c r="I162" s="197">
        <f>SUM(I163)</f>
        <v>8035.85</v>
      </c>
      <c r="J162" s="140"/>
      <c r="K162" s="140"/>
      <c r="L162" s="140"/>
      <c r="M162" s="119"/>
      <c r="N162" s="119"/>
      <c r="O162" s="140"/>
      <c r="P162" s="178">
        <v>1</v>
      </c>
      <c r="Q162" s="80" t="s">
        <v>30</v>
      </c>
      <c r="R162" s="86" t="s">
        <v>505</v>
      </c>
    </row>
    <row r="163" spans="1:17" ht="15" customHeight="1">
      <c r="A163" s="1"/>
      <c r="B163" s="1"/>
      <c r="C163" s="15" t="s">
        <v>99</v>
      </c>
      <c r="D163" s="19">
        <v>15</v>
      </c>
      <c r="E163" s="19"/>
      <c r="F163" s="138" t="s">
        <v>600</v>
      </c>
      <c r="G163" s="17"/>
      <c r="H163" s="138" t="s">
        <v>53</v>
      </c>
      <c r="I163" s="203">
        <v>8035.85</v>
      </c>
      <c r="J163" s="155">
        <v>38641</v>
      </c>
      <c r="K163" s="138"/>
      <c r="L163" s="164"/>
      <c r="M163" s="36" t="s">
        <v>312</v>
      </c>
      <c r="N163" s="36" t="s">
        <v>313</v>
      </c>
      <c r="O163" s="164">
        <v>500</v>
      </c>
      <c r="Q163" s="40"/>
    </row>
    <row r="164" spans="1:18" ht="15" customHeight="1">
      <c r="A164" s="64" t="s">
        <v>506</v>
      </c>
      <c r="B164" s="65" t="s">
        <v>507</v>
      </c>
      <c r="C164" s="101"/>
      <c r="D164" s="101"/>
      <c r="E164" s="101"/>
      <c r="F164" s="140"/>
      <c r="G164" s="101"/>
      <c r="H164" s="140"/>
      <c r="I164" s="196"/>
      <c r="J164" s="140"/>
      <c r="K164" s="140"/>
      <c r="L164" s="140"/>
      <c r="M164" s="119"/>
      <c r="N164" s="119"/>
      <c r="O164" s="140"/>
      <c r="P164" s="178"/>
      <c r="Q164" s="80" t="s">
        <v>507</v>
      </c>
      <c r="R164" s="86" t="s">
        <v>506</v>
      </c>
    </row>
    <row r="165" spans="1:18" ht="15" customHeight="1">
      <c r="A165" s="64" t="s">
        <v>508</v>
      </c>
      <c r="B165" s="65" t="s">
        <v>509</v>
      </c>
      <c r="C165" s="101"/>
      <c r="D165" s="101"/>
      <c r="E165" s="101"/>
      <c r="F165" s="140"/>
      <c r="G165" s="101"/>
      <c r="H165" s="140"/>
      <c r="I165" s="196"/>
      <c r="J165" s="140"/>
      <c r="K165" s="140"/>
      <c r="L165" s="140"/>
      <c r="M165" s="119"/>
      <c r="N165" s="119"/>
      <c r="O165" s="140"/>
      <c r="P165" s="178"/>
      <c r="Q165" s="80" t="s">
        <v>509</v>
      </c>
      <c r="R165" s="86" t="s">
        <v>508</v>
      </c>
    </row>
    <row r="166" spans="1:18" ht="15" customHeight="1">
      <c r="A166" s="64" t="s">
        <v>510</v>
      </c>
      <c r="B166" s="65" t="s">
        <v>31</v>
      </c>
      <c r="C166" s="101"/>
      <c r="D166" s="101"/>
      <c r="E166" s="101"/>
      <c r="F166" s="140"/>
      <c r="G166" s="101"/>
      <c r="H166" s="140"/>
      <c r="I166" s="197">
        <f>SUM(I167:I168)</f>
        <v>20684.01</v>
      </c>
      <c r="J166" s="140"/>
      <c r="K166" s="140"/>
      <c r="L166" s="140"/>
      <c r="M166" s="119"/>
      <c r="N166" s="119"/>
      <c r="O166" s="140"/>
      <c r="P166" s="178">
        <v>2</v>
      </c>
      <c r="Q166" s="80" t="s">
        <v>31</v>
      </c>
      <c r="R166" s="86" t="s">
        <v>510</v>
      </c>
    </row>
    <row r="167" spans="1:18" ht="15" customHeight="1">
      <c r="A167" s="52"/>
      <c r="B167" s="52"/>
      <c r="C167" s="102" t="s">
        <v>138</v>
      </c>
      <c r="D167" s="103">
        <v>15</v>
      </c>
      <c r="E167" s="103"/>
      <c r="F167" s="135" t="s">
        <v>601</v>
      </c>
      <c r="G167" s="104"/>
      <c r="H167" s="135" t="s">
        <v>139</v>
      </c>
      <c r="I167" s="199">
        <v>179.91</v>
      </c>
      <c r="J167" s="152">
        <v>40701</v>
      </c>
      <c r="K167" s="135"/>
      <c r="L167" s="157"/>
      <c r="M167" s="105" t="s">
        <v>390</v>
      </c>
      <c r="N167" s="105" t="s">
        <v>391</v>
      </c>
      <c r="O167" s="157">
        <v>342</v>
      </c>
      <c r="P167" s="176"/>
      <c r="Q167" s="82"/>
      <c r="R167" s="78"/>
    </row>
    <row r="168" spans="1:18" ht="15" customHeight="1">
      <c r="A168" s="8"/>
      <c r="B168" s="8"/>
      <c r="C168" s="97" t="s">
        <v>56</v>
      </c>
      <c r="D168" s="98">
        <v>15</v>
      </c>
      <c r="E168" s="98"/>
      <c r="F168" s="131" t="s">
        <v>602</v>
      </c>
      <c r="G168" s="99"/>
      <c r="H168" s="131" t="s">
        <v>140</v>
      </c>
      <c r="I168" s="200">
        <v>20504.1</v>
      </c>
      <c r="J168" s="149">
        <v>38995</v>
      </c>
      <c r="K168" s="149">
        <v>40400</v>
      </c>
      <c r="L168" s="160"/>
      <c r="M168" s="100" t="s">
        <v>380</v>
      </c>
      <c r="N168" s="100" t="s">
        <v>381</v>
      </c>
      <c r="O168" s="160">
        <v>590</v>
      </c>
      <c r="P168" s="177"/>
      <c r="Q168" s="41"/>
      <c r="R168" s="8"/>
    </row>
    <row r="169" spans="1:18" ht="15" customHeight="1">
      <c r="A169" s="64" t="s">
        <v>511</v>
      </c>
      <c r="B169" s="65" t="s">
        <v>512</v>
      </c>
      <c r="C169" s="101"/>
      <c r="D169" s="101"/>
      <c r="E169" s="101"/>
      <c r="F169" s="140"/>
      <c r="G169" s="101"/>
      <c r="H169" s="140"/>
      <c r="I169" s="196"/>
      <c r="J169" s="140"/>
      <c r="K169" s="140"/>
      <c r="L169" s="140"/>
      <c r="M169" s="119"/>
      <c r="N169" s="119"/>
      <c r="O169" s="140"/>
      <c r="P169" s="178"/>
      <c r="Q169" s="80" t="s">
        <v>512</v>
      </c>
      <c r="R169" s="86" t="s">
        <v>511</v>
      </c>
    </row>
    <row r="170" spans="1:18" ht="15" customHeight="1">
      <c r="A170" s="64" t="s">
        <v>513</v>
      </c>
      <c r="B170" s="65" t="s">
        <v>514</v>
      </c>
      <c r="C170" s="101"/>
      <c r="D170" s="101"/>
      <c r="E170" s="101"/>
      <c r="F170" s="140"/>
      <c r="G170" s="101"/>
      <c r="H170" s="140"/>
      <c r="I170" s="196"/>
      <c r="J170" s="140"/>
      <c r="K170" s="140"/>
      <c r="L170" s="140"/>
      <c r="M170" s="119"/>
      <c r="N170" s="119"/>
      <c r="O170" s="140"/>
      <c r="P170" s="178"/>
      <c r="Q170" s="80" t="s">
        <v>514</v>
      </c>
      <c r="R170" s="86" t="s">
        <v>513</v>
      </c>
    </row>
    <row r="171" spans="1:18" ht="15" customHeight="1">
      <c r="A171" s="64" t="s">
        <v>515</v>
      </c>
      <c r="B171" s="65" t="s">
        <v>516</v>
      </c>
      <c r="C171" s="101"/>
      <c r="D171" s="101"/>
      <c r="E171" s="101"/>
      <c r="F171" s="140"/>
      <c r="G171" s="101"/>
      <c r="H171" s="140"/>
      <c r="I171" s="196"/>
      <c r="J171" s="140"/>
      <c r="K171" s="140"/>
      <c r="L171" s="140"/>
      <c r="M171" s="119"/>
      <c r="N171" s="119"/>
      <c r="O171" s="140"/>
      <c r="P171" s="178"/>
      <c r="Q171" s="80" t="s">
        <v>516</v>
      </c>
      <c r="R171" s="86" t="s">
        <v>515</v>
      </c>
    </row>
    <row r="172" spans="1:18" ht="15" customHeight="1">
      <c r="A172" s="64" t="s">
        <v>517</v>
      </c>
      <c r="B172" s="65" t="s">
        <v>518</v>
      </c>
      <c r="C172" s="101"/>
      <c r="D172" s="101"/>
      <c r="E172" s="101"/>
      <c r="F172" s="140"/>
      <c r="G172" s="101"/>
      <c r="H172" s="140"/>
      <c r="I172" s="196"/>
      <c r="J172" s="140"/>
      <c r="K172" s="140"/>
      <c r="L172" s="140"/>
      <c r="M172" s="119"/>
      <c r="N172" s="119"/>
      <c r="O172" s="140"/>
      <c r="P172" s="178"/>
      <c r="Q172" s="80" t="s">
        <v>518</v>
      </c>
      <c r="R172" s="86" t="s">
        <v>517</v>
      </c>
    </row>
    <row r="173" spans="1:18" ht="15" customHeight="1">
      <c r="A173" s="64" t="s">
        <v>519</v>
      </c>
      <c r="B173" s="65" t="s">
        <v>520</v>
      </c>
      <c r="C173" s="101"/>
      <c r="D173" s="101"/>
      <c r="E173" s="101"/>
      <c r="F173" s="140"/>
      <c r="G173" s="101"/>
      <c r="H173" s="140"/>
      <c r="I173" s="196"/>
      <c r="J173" s="140"/>
      <c r="K173" s="140"/>
      <c r="L173" s="140"/>
      <c r="M173" s="119"/>
      <c r="N173" s="119"/>
      <c r="O173" s="140"/>
      <c r="P173" s="178"/>
      <c r="Q173" s="80" t="s">
        <v>520</v>
      </c>
      <c r="R173" s="86" t="s">
        <v>519</v>
      </c>
    </row>
    <row r="174" spans="1:18" ht="15" customHeight="1">
      <c r="A174" s="64" t="s">
        <v>521</v>
      </c>
      <c r="B174" s="65" t="s">
        <v>522</v>
      </c>
      <c r="C174" s="101"/>
      <c r="D174" s="101"/>
      <c r="E174" s="101"/>
      <c r="F174" s="140"/>
      <c r="G174" s="101"/>
      <c r="H174" s="140"/>
      <c r="I174" s="197">
        <f>SUM(I175)</f>
        <v>3550.78</v>
      </c>
      <c r="J174" s="140"/>
      <c r="K174" s="140"/>
      <c r="L174" s="140"/>
      <c r="M174" s="119"/>
      <c r="N174" s="119"/>
      <c r="O174" s="140"/>
      <c r="P174" s="178">
        <v>1</v>
      </c>
      <c r="Q174" s="80" t="s">
        <v>522</v>
      </c>
      <c r="R174" s="86" t="s">
        <v>521</v>
      </c>
    </row>
    <row r="175" spans="1:18" ht="15" customHeight="1">
      <c r="A175" s="8"/>
      <c r="B175" s="8"/>
      <c r="C175" s="3" t="s">
        <v>76</v>
      </c>
      <c r="D175" s="2">
        <v>5</v>
      </c>
      <c r="E175" s="2"/>
      <c r="F175" s="137" t="s">
        <v>603</v>
      </c>
      <c r="G175" s="4"/>
      <c r="H175" s="137" t="s">
        <v>61</v>
      </c>
      <c r="I175" s="202">
        <v>3550.78</v>
      </c>
      <c r="J175" s="154">
        <v>38995</v>
      </c>
      <c r="K175" s="154">
        <v>41122</v>
      </c>
      <c r="M175" s="35" t="s">
        <v>274</v>
      </c>
      <c r="N175" s="35" t="s">
        <v>275</v>
      </c>
      <c r="O175" s="143">
        <v>1300</v>
      </c>
      <c r="Q175" s="41"/>
      <c r="R175" s="8"/>
    </row>
    <row r="176" spans="1:18" ht="15" customHeight="1">
      <c r="A176" s="64" t="s">
        <v>523</v>
      </c>
      <c r="B176" s="65" t="s">
        <v>524</v>
      </c>
      <c r="C176" s="116"/>
      <c r="D176" s="117"/>
      <c r="E176" s="117"/>
      <c r="F176" s="132"/>
      <c r="G176" s="118"/>
      <c r="H176" s="132"/>
      <c r="I176" s="197">
        <f>SUM(I177)</f>
        <v>7894.94</v>
      </c>
      <c r="J176" s="150"/>
      <c r="K176" s="132"/>
      <c r="L176" s="140"/>
      <c r="M176" s="119"/>
      <c r="N176" s="119"/>
      <c r="O176" s="140"/>
      <c r="P176" s="178">
        <v>1</v>
      </c>
      <c r="Q176" s="80" t="s">
        <v>524</v>
      </c>
      <c r="R176" s="86" t="s">
        <v>523</v>
      </c>
    </row>
    <row r="177" spans="1:18" ht="15" customHeight="1">
      <c r="A177" s="8"/>
      <c r="B177" s="8"/>
      <c r="C177" s="3" t="s">
        <v>57</v>
      </c>
      <c r="D177" s="2">
        <v>7</v>
      </c>
      <c r="E177" s="2"/>
      <c r="F177" s="137" t="s">
        <v>604</v>
      </c>
      <c r="G177" s="4"/>
      <c r="H177" s="137" t="s">
        <v>58</v>
      </c>
      <c r="I177" s="202">
        <v>7894.94</v>
      </c>
      <c r="J177" s="154">
        <v>38995</v>
      </c>
      <c r="K177" s="154">
        <v>39657</v>
      </c>
      <c r="L177" s="165">
        <v>40694</v>
      </c>
      <c r="M177" s="35" t="s">
        <v>242</v>
      </c>
      <c r="N177" s="35" t="s">
        <v>243</v>
      </c>
      <c r="O177" s="143">
        <v>1475</v>
      </c>
      <c r="Q177" s="41"/>
      <c r="R177" s="8"/>
    </row>
    <row r="178" spans="1:18" ht="0.75" customHeight="1" thickBot="1">
      <c r="A178" s="54"/>
      <c r="B178" s="54"/>
      <c r="C178" s="53"/>
      <c r="D178" s="53"/>
      <c r="E178" s="53"/>
      <c r="F178" s="141"/>
      <c r="G178" s="53"/>
      <c r="H178" s="141"/>
      <c r="I178" s="207"/>
      <c r="J178" s="141"/>
      <c r="K178" s="141"/>
      <c r="L178" s="141"/>
      <c r="M178" s="75"/>
      <c r="N178" s="75"/>
      <c r="O178" s="141"/>
      <c r="P178" s="187"/>
      <c r="Q178" s="84"/>
      <c r="R178" s="54"/>
    </row>
    <row r="179" spans="1:18" ht="10.5">
      <c r="A179" s="8"/>
      <c r="B179" s="8"/>
      <c r="Q179" s="41"/>
      <c r="R179" s="8"/>
    </row>
    <row r="180" spans="1:30" s="58" customFormat="1" ht="12">
      <c r="A180" s="61" t="s">
        <v>614</v>
      </c>
      <c r="B180" s="62"/>
      <c r="D180" s="63" t="s">
        <v>615</v>
      </c>
      <c r="E180" s="63"/>
      <c r="F180" s="144"/>
      <c r="H180" s="142"/>
      <c r="I180" s="142"/>
      <c r="J180" s="144"/>
      <c r="K180" s="158"/>
      <c r="L180" s="144"/>
      <c r="M180" s="144"/>
      <c r="N180" s="170"/>
      <c r="O180" s="144"/>
      <c r="P180" s="188"/>
      <c r="R180" s="59"/>
      <c r="S180" s="59"/>
      <c r="T180" s="59"/>
      <c r="AB180" s="60"/>
      <c r="AC180" s="60"/>
      <c r="AD180" s="60"/>
    </row>
  </sheetData>
  <sheetProtection password="C4C7" sheet="1"/>
  <mergeCells count="10">
    <mergeCell ref="A122:O122"/>
    <mergeCell ref="M123:N123"/>
    <mergeCell ref="M3:N3"/>
    <mergeCell ref="C5:H5"/>
    <mergeCell ref="A2:O2"/>
    <mergeCell ref="A1:O1"/>
    <mergeCell ref="A62:O62"/>
    <mergeCell ref="A63:O63"/>
    <mergeCell ref="M64:N64"/>
    <mergeCell ref="A121:O1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scale="76" r:id="rId1"/>
  <rowBreaks count="1" manualBreakCount="1"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Nurcihan MERCAN</cp:lastModifiedBy>
  <cp:lastPrinted>2013-12-20T14:40:30Z</cp:lastPrinted>
  <dcterms:created xsi:type="dcterms:W3CDTF">1999-05-26T11:21:22Z</dcterms:created>
  <dcterms:modified xsi:type="dcterms:W3CDTF">2018-09-21T07:40:45Z</dcterms:modified>
  <cp:category/>
  <cp:version/>
  <cp:contentType/>
  <cp:contentStatus/>
</cp:coreProperties>
</file>