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gba.korkmazyavas\Desktop\"/>
    </mc:Choice>
  </mc:AlternateContent>
  <xr:revisionPtr revIDLastSave="0" documentId="8_{A1A0D09B-DB39-4DB5-BC8C-595EB17327A5}" xr6:coauthVersionLast="47" xr6:coauthVersionMax="47" xr10:uidLastSave="{00000000-0000-0000-0000-000000000000}"/>
  <workbookProtection workbookPassword="E1AF" lockStructure="1"/>
  <bookViews>
    <workbookView xWindow="-120" yWindow="-120" windowWidth="29040" windowHeight="15840" tabRatio="709" xr2:uid="{00000000-000D-0000-FFFF-FFFF00000000}"/>
  </bookViews>
  <sheets>
    <sheet name="Cites Belgeleri" sheetId="13" r:id="rId1"/>
    <sheet name="Sayfa1" sheetId="14" state="hidden" r:id="rId2"/>
  </sheets>
  <definedNames>
    <definedName name="_xlnm.Print_Area" localSheetId="0">'Cites Belgeleri'!$A$1:$R$79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" i="14" l="1"/>
  <c r="E9" i="14" s="1"/>
  <c r="Z3" i="14"/>
  <c r="F9" i="14" s="1"/>
  <c r="Z4" i="14"/>
  <c r="G9" i="14" s="1"/>
  <c r="Z5" i="14"/>
  <c r="B11" i="13"/>
  <c r="C11" i="13"/>
  <c r="D11" i="13"/>
  <c r="E11" i="13"/>
  <c r="F11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U11" i="13"/>
</calcChain>
</file>

<file path=xl/sharedStrings.xml><?xml version="1.0" encoding="utf-8"?>
<sst xmlns="http://schemas.openxmlformats.org/spreadsheetml/2006/main" count="25" uniqueCount="20">
  <si>
    <t>Belge Türü</t>
  </si>
  <si>
    <t>Document type</t>
  </si>
  <si>
    <t>Diğer - Other</t>
  </si>
  <si>
    <t xml:space="preserve">                                                          </t>
  </si>
  <si>
    <r>
      <rPr>
        <b/>
        <sz val="9"/>
        <rFont val="Tahoma"/>
        <family val="2"/>
        <charset val="162"/>
      </rPr>
      <t xml:space="preserve">Yıllar </t>
    </r>
    <r>
      <rPr>
        <sz val="9"/>
        <rFont val="Tahoma"/>
        <family val="2"/>
        <charset val="162"/>
      </rPr>
      <t xml:space="preserve">/ Years  </t>
    </r>
  </si>
  <si>
    <r>
      <rPr>
        <b/>
        <sz val="9"/>
        <rFont val="Tahoma"/>
        <family val="2"/>
        <charset val="162"/>
      </rPr>
      <t>Toplam</t>
    </r>
    <r>
      <rPr>
        <sz val="9"/>
        <rFont val="Tahoma"/>
        <family val="2"/>
        <charset val="162"/>
      </rPr>
      <t xml:space="preserve"> - Total</t>
    </r>
  </si>
  <si>
    <t xml:space="preserve">İhracat- Export </t>
  </si>
  <si>
    <t>İthalat -Import</t>
  </si>
  <si>
    <t>Yeniden İhracat - Reexport</t>
  </si>
  <si>
    <t xml:space="preserve"> </t>
  </si>
  <si>
    <t>İhracat-Export</t>
  </si>
  <si>
    <t>Yeniden İhracat-Reexport</t>
  </si>
  <si>
    <t>Diğer-Other</t>
  </si>
  <si>
    <t>İthalat-Import</t>
  </si>
  <si>
    <t>1 430</t>
  </si>
  <si>
    <t>1 773</t>
  </si>
  <si>
    <t>Toplam</t>
  </si>
  <si>
    <r>
      <rPr>
        <b/>
        <sz val="10"/>
        <rFont val="Tahoma"/>
        <family val="2"/>
        <charset val="162"/>
      </rPr>
      <t>Adet</t>
    </r>
    <r>
      <rPr>
        <sz val="10"/>
        <rFont val="Tahoma"/>
        <family val="2"/>
        <charset val="162"/>
      </rPr>
      <t xml:space="preserve"> - Piece</t>
    </r>
  </si>
  <si>
    <t>CITES izin belgeleri, 1998-2024</t>
  </si>
  <si>
    <t>CITES consent certificates, 1998-2024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</si>
</sst>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0000"/>
  </numFmts>
  <fonts count="16" x14ac:knownFonts="1">
    <font>
      <sz val="10"/>
      <name val="Arial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9"/>
      <name val="Tahoma"/>
      <family val="2"/>
      <charset val="162"/>
    </font>
    <font>
      <sz val="9"/>
      <name val="Tahoma"/>
      <family val="2"/>
      <charset val="162"/>
    </font>
    <font>
      <b/>
      <sz val="10"/>
      <name val="Tahoma"/>
      <family val="2"/>
      <charset val="162"/>
    </font>
    <font>
      <sz val="8"/>
      <name val="Tahoma"/>
      <family val="2"/>
      <charset val="162"/>
    </font>
    <font>
      <b/>
      <sz val="8"/>
      <name val="Tahoma"/>
      <family val="2"/>
      <charset val="162"/>
    </font>
    <font>
      <sz val="10"/>
      <name val="Arial Tur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0"/>
      <name val="Arial"/>
      <family val="2"/>
      <charset val="162"/>
    </font>
    <font>
      <sz val="14"/>
      <name val="Arial"/>
      <family val="2"/>
      <charset val="162"/>
    </font>
    <font>
      <b/>
      <sz val="13"/>
      <name val="Tahoma"/>
      <family val="2"/>
      <charset val="162"/>
    </font>
    <font>
      <sz val="9"/>
      <color theme="1"/>
      <name val="Arial"/>
      <family val="2"/>
      <charset val="162"/>
    </font>
    <font>
      <sz val="9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 applyAlignment="1">
      <alignment horizontal="left" vertical="top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/>
    <xf numFmtId="164" fontId="10" fillId="0" borderId="0" xfId="0" applyNumberFormat="1" applyFont="1"/>
    <xf numFmtId="0" fontId="9" fillId="0" borderId="0" xfId="0" applyFont="1"/>
    <xf numFmtId="0" fontId="3" fillId="0" borderId="0" xfId="0" applyFont="1" applyBorder="1"/>
    <xf numFmtId="0" fontId="14" fillId="0" borderId="0" xfId="0" applyFont="1" applyBorder="1"/>
    <xf numFmtId="0" fontId="15" fillId="0" borderId="0" xfId="0" applyFont="1" applyBorder="1"/>
    <xf numFmtId="165" fontId="10" fillId="0" borderId="0" xfId="0" applyNumberFormat="1" applyFont="1"/>
    <xf numFmtId="0" fontId="9" fillId="0" borderId="0" xfId="2" applyFont="1" applyFill="1" applyBorder="1" applyAlignment="1"/>
    <xf numFmtId="0" fontId="10" fillId="0" borderId="0" xfId="1" applyFont="1" applyFill="1" applyBorder="1" applyAlignment="1"/>
    <xf numFmtId="3" fontId="10" fillId="0" borderId="0" xfId="1" applyNumberFormat="1" applyFont="1" applyFill="1" applyAlignment="1"/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164" fontId="0" fillId="0" borderId="0" xfId="0" applyNumberFormat="1"/>
    <xf numFmtId="0" fontId="11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164" fontId="0" fillId="0" borderId="0" xfId="0" applyNumberFormat="1" applyFill="1"/>
    <xf numFmtId="0" fontId="4" fillId="0" borderId="0" xfId="0" applyFont="1" applyFill="1" applyAlignment="1">
      <alignment horizontal="right" vertic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12" fillId="0" borderId="0" xfId="0" applyFont="1" applyFill="1"/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1" fontId="0" fillId="0" borderId="0" xfId="0" applyNumberFormat="1" applyFill="1" applyAlignment="1">
      <alignment horizontal="center"/>
    </xf>
    <xf numFmtId="164" fontId="1" fillId="0" borderId="0" xfId="0" applyNumberFormat="1" applyFont="1" applyFill="1"/>
    <xf numFmtId="0" fontId="4" fillId="2" borderId="0" xfId="0" applyFont="1" applyFill="1" applyBorder="1"/>
    <xf numFmtId="0" fontId="3" fillId="2" borderId="2" xfId="0" applyFont="1" applyFill="1" applyBorder="1" applyAlignment="1"/>
    <xf numFmtId="0" fontId="3" fillId="2" borderId="0" xfId="0" applyFont="1" applyFill="1" applyBorder="1" applyAlignment="1"/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/>
    <xf numFmtId="0" fontId="11" fillId="0" borderId="1" xfId="0" applyFont="1" applyFill="1" applyBorder="1" applyAlignment="1">
      <alignment horizontal="right"/>
    </xf>
    <xf numFmtId="164" fontId="0" fillId="0" borderId="0" xfId="0" applyNumberFormat="1" applyFill="1" applyAlignment="1">
      <alignment horizontal="right"/>
    </xf>
    <xf numFmtId="0" fontId="11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3" borderId="3" xfId="0" applyFont="1" applyFill="1" applyBorder="1"/>
    <xf numFmtId="0" fontId="4" fillId="3" borderId="4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4" fillId="2" borderId="7" xfId="0" applyFont="1" applyFill="1" applyBorder="1"/>
    <xf numFmtId="0" fontId="4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164" fontId="3" fillId="0" borderId="12" xfId="0" applyNumberFormat="1" applyFont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164" fontId="3" fillId="0" borderId="12" xfId="0" applyNumberFormat="1" applyFont="1" applyBorder="1" applyAlignment="1">
      <alignment horizontal="right" vertical="center"/>
    </xf>
    <xf numFmtId="164" fontId="3" fillId="0" borderId="12" xfId="0" applyNumberFormat="1" applyFont="1" applyFill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/>
    </xf>
  </cellXfs>
  <cellStyles count="3">
    <cellStyle name="Normal" xfId="0" builtinId="0"/>
    <cellStyle name="Normal_2004 sonu itibariyle faaliyetler" xfId="1" xr:uid="{00000000-0005-0000-0000-000001000000}"/>
    <cellStyle name="Normal_BEŞ YILLIK KALKINMA PLANI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1998-2024 CITES İŞLEM TOPLAMI
</a:t>
            </a:r>
          </a:p>
        </c:rich>
      </c:tx>
      <c:layout>
        <c:manualLayout>
          <c:xMode val="edge"/>
          <c:yMode val="edge"/>
          <c:x val="0.29521246077851709"/>
          <c:y val="3.7928519328956967E-2"/>
        </c:manualLayout>
      </c:layout>
      <c:overlay val="0"/>
      <c:spPr>
        <a:solidFill>
          <a:sysClr val="window" lastClr="FFFFFF"/>
        </a:solidFill>
      </c:spPr>
    </c:title>
    <c:autoTitleDeleted val="0"/>
    <c:view3D>
      <c:rotX val="5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195030187789993"/>
          <c:y val="0.27470569708198239"/>
          <c:w val="0.42017568237406855"/>
          <c:h val="0.638667037208584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89-4FED-AA4D-6ECBDFE35C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89-4FED-AA4D-6ECBDFE35C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D89-4FED-AA4D-6ECBDFE35C4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D89-4FED-AA4D-6ECBDFE35C42}"/>
              </c:ext>
            </c:extLst>
          </c:dPt>
          <c:dLbls>
            <c:dLbl>
              <c:idx val="0"/>
              <c:layout>
                <c:manualLayout>
                  <c:x val="-7.8885093984446351E-3"/>
                  <c:y val="-0.1963746216493793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200" baseline="0"/>
                    </a:pPr>
                    <a:r>
                      <a:rPr lang="en-US" sz="1200" baseline="0"/>
                      <a:t>25.380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547462800709046E-2"/>
                      <c:h val="5.350507385385391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BD89-4FED-AA4D-6ECBDFE35C4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sz="1200" baseline="0"/>
                      <a:t>1.103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89-4FED-AA4D-6ECBDFE35C4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1200" baseline="0"/>
                      <a:t>4.275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BD89-4FED-AA4D-6ECBDFE35C4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127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89-4FED-AA4D-6ECBDFE35C4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aseline="0"/>
                </a:pPr>
                <a:endParaRPr lang="tr-T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'Cites Belgeleri'!$A$7:$A$10</c:f>
              <c:strCache>
                <c:ptCount val="4"/>
                <c:pt idx="0">
                  <c:v>İthalat -Import</c:v>
                </c:pt>
                <c:pt idx="1">
                  <c:v>İhracat- Export </c:v>
                </c:pt>
                <c:pt idx="2">
                  <c:v>Yeniden İhracat - Reexport</c:v>
                </c:pt>
                <c:pt idx="3">
                  <c:v>Diğer - Other</c:v>
                </c:pt>
              </c:strCache>
            </c:strRef>
          </c:cat>
          <c:val>
            <c:numRef>
              <c:f>Sayfa1!$E$9:$H$9</c:f>
              <c:numCache>
                <c:formatCode>General</c:formatCode>
                <c:ptCount val="4"/>
                <c:pt idx="0" formatCode="###\ ###\ ###">
                  <c:v>19975</c:v>
                </c:pt>
                <c:pt idx="1">
                  <c:v>912</c:v>
                </c:pt>
                <c:pt idx="2" formatCode="###\ ###\ ###">
                  <c:v>3965</c:v>
                </c:pt>
                <c:pt idx="3" formatCode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89-4FED-AA4D-6ECBDFE35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 rtl="0"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İthalat</a:t>
            </a:r>
            <a:r>
              <a:rPr lang="tr-TR" baseline="0"/>
              <a:t> Belge Sayıları</a:t>
            </a:r>
            <a:endParaRPr lang="tr-TR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596403582711432E-2"/>
          <c:y val="0.17171296296296296"/>
          <c:w val="0.91366241099758105"/>
          <c:h val="0.720887649460484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'Cites Belgeleri'!$B$5:$AB$6</c:f>
              <c:multiLvlStrCache>
                <c:ptCount val="27"/>
                <c:lvl>
                  <c:pt idx="0">
                    <c:v>1998</c:v>
                  </c:pt>
                  <c:pt idx="1">
                    <c:v>1999</c:v>
                  </c:pt>
                  <c:pt idx="2">
                    <c:v>2000</c:v>
                  </c:pt>
                  <c:pt idx="3">
                    <c:v>2001</c:v>
                  </c:pt>
                  <c:pt idx="4">
                    <c:v>2002</c:v>
                  </c:pt>
                  <c:pt idx="5">
                    <c:v>2003</c:v>
                  </c:pt>
                  <c:pt idx="6">
                    <c:v>2004</c:v>
                  </c:pt>
                  <c:pt idx="7">
                    <c:v>2005</c:v>
                  </c:pt>
                  <c:pt idx="8">
                    <c:v>2006</c:v>
                  </c:pt>
                  <c:pt idx="9">
                    <c:v>2007</c:v>
                  </c:pt>
                  <c:pt idx="10">
                    <c:v>2008</c:v>
                  </c:pt>
                  <c:pt idx="11">
                    <c:v>2009</c:v>
                  </c:pt>
                  <c:pt idx="12">
                    <c:v>2010</c:v>
                  </c:pt>
                  <c:pt idx="13">
                    <c:v>2011</c:v>
                  </c:pt>
                  <c:pt idx="14">
                    <c:v>2012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2017</c:v>
                  </c:pt>
                  <c:pt idx="20">
                    <c:v>2018</c:v>
                  </c:pt>
                  <c:pt idx="21">
                    <c:v>2019</c:v>
                  </c:pt>
                  <c:pt idx="22">
                    <c:v>2020</c:v>
                  </c:pt>
                  <c:pt idx="23">
                    <c:v>2021</c:v>
                  </c:pt>
                  <c:pt idx="24">
                    <c:v>2022</c:v>
                  </c:pt>
                  <c:pt idx="25">
                    <c:v>2023</c:v>
                  </c:pt>
                  <c:pt idx="26">
                    <c:v>2024</c:v>
                  </c:pt>
                </c:lvl>
                <c:lvl>
                  <c:pt idx="0">
                    <c:v>                                                          </c:v>
                  </c:pt>
                </c:lvl>
              </c:multiLvlStrCache>
            </c:multiLvlStrRef>
          </c:cat>
          <c:val>
            <c:numRef>
              <c:f>'Cites Belgeleri'!$B$7:$AB$7</c:f>
              <c:numCache>
                <c:formatCode>###\ ###\ ###</c:formatCode>
                <c:ptCount val="27"/>
                <c:pt idx="0">
                  <c:v>5</c:v>
                </c:pt>
                <c:pt idx="1">
                  <c:v>44</c:v>
                </c:pt>
                <c:pt idx="2">
                  <c:v>36</c:v>
                </c:pt>
                <c:pt idx="3">
                  <c:v>32</c:v>
                </c:pt>
                <c:pt idx="4">
                  <c:v>76</c:v>
                </c:pt>
                <c:pt idx="5">
                  <c:v>98</c:v>
                </c:pt>
                <c:pt idx="6">
                  <c:v>130</c:v>
                </c:pt>
                <c:pt idx="7">
                  <c:v>228</c:v>
                </c:pt>
                <c:pt idx="8">
                  <c:v>192</c:v>
                </c:pt>
                <c:pt idx="9">
                  <c:v>378</c:v>
                </c:pt>
                <c:pt idx="10">
                  <c:v>377</c:v>
                </c:pt>
                <c:pt idx="11">
                  <c:v>403</c:v>
                </c:pt>
                <c:pt idx="12">
                  <c:v>624</c:v>
                </c:pt>
                <c:pt idx="13">
                  <c:v>1057</c:v>
                </c:pt>
                <c:pt idx="14" formatCode="General">
                  <c:v>1298</c:v>
                </c:pt>
                <c:pt idx="15" formatCode="General">
                  <c:v>1539</c:v>
                </c:pt>
                <c:pt idx="16">
                  <c:v>1914</c:v>
                </c:pt>
                <c:pt idx="17">
                  <c:v>1943</c:v>
                </c:pt>
                <c:pt idx="18" formatCode="General">
                  <c:v>1750</c:v>
                </c:pt>
                <c:pt idx="19">
                  <c:v>1762</c:v>
                </c:pt>
                <c:pt idx="20">
                  <c:v>1778</c:v>
                </c:pt>
                <c:pt idx="21">
                  <c:v>1661</c:v>
                </c:pt>
                <c:pt idx="22" formatCode="General">
                  <c:v>1122</c:v>
                </c:pt>
                <c:pt idx="23" formatCode="General">
                  <c:v>1528</c:v>
                </c:pt>
                <c:pt idx="24" formatCode="General">
                  <c:v>2503</c:v>
                </c:pt>
                <c:pt idx="25" formatCode="General">
                  <c:v>2902</c:v>
                </c:pt>
                <c:pt idx="26" formatCode="General">
                  <c:v>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9B-49E9-8F32-3E136AEC5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65984"/>
        <c:axId val="1"/>
      </c:barChart>
      <c:catAx>
        <c:axId val="3736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#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7365984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İhracat</a:t>
            </a:r>
            <a:r>
              <a:rPr lang="tr-TR" baseline="0"/>
              <a:t> Belge Sayıları</a:t>
            </a:r>
            <a:endParaRPr lang="tr-T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'Cites Belgeleri'!$B$6:$AB$6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'Cites Belgeleri'!$B$8:$AB$8</c:f>
              <c:numCache>
                <c:formatCode>###\ ###\ ###</c:formatCode>
                <c:ptCount val="27"/>
                <c:pt idx="0">
                  <c:v>27</c:v>
                </c:pt>
                <c:pt idx="1">
                  <c:v>5</c:v>
                </c:pt>
                <c:pt idx="2">
                  <c:v>9</c:v>
                </c:pt>
                <c:pt idx="3">
                  <c:v>4</c:v>
                </c:pt>
                <c:pt idx="4">
                  <c:v>4</c:v>
                </c:pt>
                <c:pt idx="5">
                  <c:v>18</c:v>
                </c:pt>
                <c:pt idx="6">
                  <c:v>15</c:v>
                </c:pt>
                <c:pt idx="7">
                  <c:v>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11</c:v>
                </c:pt>
                <c:pt idx="12">
                  <c:v>9</c:v>
                </c:pt>
                <c:pt idx="13">
                  <c:v>9</c:v>
                </c:pt>
                <c:pt idx="14" formatCode="General">
                  <c:v>6</c:v>
                </c:pt>
                <c:pt idx="15" formatCode="General">
                  <c:v>10</c:v>
                </c:pt>
                <c:pt idx="16" formatCode="General">
                  <c:v>8</c:v>
                </c:pt>
                <c:pt idx="17" formatCode="General">
                  <c:v>98</c:v>
                </c:pt>
                <c:pt idx="18" formatCode="General">
                  <c:v>71</c:v>
                </c:pt>
                <c:pt idx="19" formatCode="General">
                  <c:v>83</c:v>
                </c:pt>
                <c:pt idx="20" formatCode="General">
                  <c:v>108</c:v>
                </c:pt>
                <c:pt idx="21" formatCode="General">
                  <c:v>113</c:v>
                </c:pt>
                <c:pt idx="22" formatCode="General">
                  <c:v>111</c:v>
                </c:pt>
                <c:pt idx="23" formatCode="General">
                  <c:v>139</c:v>
                </c:pt>
                <c:pt idx="24" formatCode="General">
                  <c:v>147</c:v>
                </c:pt>
                <c:pt idx="25" formatCode="General">
                  <c:v>44</c:v>
                </c:pt>
                <c:pt idx="26" formatCode="General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10-412D-80EA-8BA97F146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67232"/>
        <c:axId val="1"/>
      </c:barChart>
      <c:catAx>
        <c:axId val="3736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#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7367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Yeniden</a:t>
            </a:r>
            <a:r>
              <a:rPr lang="tr-TR" baseline="0"/>
              <a:t> İhracat Belge Sayıları</a:t>
            </a:r>
            <a:endParaRPr lang="tr-T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'Cites Belgeleri'!$B$6:$AB$6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'Cites Belgeleri'!$B$9:$AB$9</c:f>
              <c:numCache>
                <c:formatCode>###\ ###\ ###</c:formatCode>
                <c:ptCount val="27"/>
                <c:pt idx="0">
                  <c:v>29</c:v>
                </c:pt>
                <c:pt idx="1">
                  <c:v>11</c:v>
                </c:pt>
                <c:pt idx="2">
                  <c:v>7</c:v>
                </c:pt>
                <c:pt idx="3">
                  <c:v>16</c:v>
                </c:pt>
                <c:pt idx="4">
                  <c:v>24</c:v>
                </c:pt>
                <c:pt idx="5">
                  <c:v>22</c:v>
                </c:pt>
                <c:pt idx="6">
                  <c:v>47</c:v>
                </c:pt>
                <c:pt idx="7">
                  <c:v>375</c:v>
                </c:pt>
                <c:pt idx="8">
                  <c:v>159</c:v>
                </c:pt>
                <c:pt idx="9">
                  <c:v>202</c:v>
                </c:pt>
                <c:pt idx="10">
                  <c:v>190</c:v>
                </c:pt>
                <c:pt idx="11">
                  <c:v>116</c:v>
                </c:pt>
                <c:pt idx="12">
                  <c:v>110</c:v>
                </c:pt>
                <c:pt idx="13">
                  <c:v>173</c:v>
                </c:pt>
                <c:pt idx="14" formatCode="General">
                  <c:v>263</c:v>
                </c:pt>
                <c:pt idx="15" formatCode="General">
                  <c:v>353</c:v>
                </c:pt>
                <c:pt idx="16" formatCode="General">
                  <c:v>353</c:v>
                </c:pt>
                <c:pt idx="17" formatCode="General">
                  <c:v>217</c:v>
                </c:pt>
                <c:pt idx="18" formatCode="General">
                  <c:v>269</c:v>
                </c:pt>
                <c:pt idx="19" formatCode="General">
                  <c:v>260</c:v>
                </c:pt>
                <c:pt idx="20" formatCode="General">
                  <c:v>210</c:v>
                </c:pt>
                <c:pt idx="21" formatCode="General">
                  <c:v>256</c:v>
                </c:pt>
                <c:pt idx="22" formatCode="General">
                  <c:v>197</c:v>
                </c:pt>
                <c:pt idx="23" formatCode="General">
                  <c:v>106</c:v>
                </c:pt>
                <c:pt idx="24" formatCode="General">
                  <c:v>141</c:v>
                </c:pt>
                <c:pt idx="25" formatCode="General">
                  <c:v>169</c:v>
                </c:pt>
                <c:pt idx="26" formatCode="General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AA-4FA5-867A-D5BA6AB5D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68480"/>
        <c:axId val="1"/>
      </c:barChart>
      <c:catAx>
        <c:axId val="3736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#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73684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Diğer-Other</a:t>
            </a:r>
            <a:r>
              <a:rPr lang="tr-TR" baseline="0"/>
              <a:t> Belge Sayıları</a:t>
            </a:r>
            <a:endParaRPr lang="tr-TR"/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'Cites Belgeleri'!$B$6:$AB$6</c:f>
              <c:numCache>
                <c:formatCode>General</c:formatCode>
                <c:ptCount val="2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2019</c:v>
                </c:pt>
                <c:pt idx="22">
                  <c:v>2020</c:v>
                </c:pt>
                <c:pt idx="23">
                  <c:v>2021</c:v>
                </c:pt>
                <c:pt idx="24">
                  <c:v>2022</c:v>
                </c:pt>
                <c:pt idx="25">
                  <c:v>2023</c:v>
                </c:pt>
                <c:pt idx="26">
                  <c:v>2024</c:v>
                </c:pt>
              </c:numCache>
            </c:numRef>
          </c:cat>
          <c:val>
            <c:numRef>
              <c:f>'Cites Belgeleri'!$B$10:$AB$10</c:f>
              <c:numCache>
                <c:formatCode>###\ ###\ ###</c:formatCode>
                <c:ptCount val="27"/>
                <c:pt idx="0">
                  <c:v>0</c:v>
                </c:pt>
                <c:pt idx="1">
                  <c:v>6</c:v>
                </c:pt>
                <c:pt idx="2">
                  <c:v>11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14</c:v>
                </c:pt>
                <c:pt idx="7">
                  <c:v>0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17</c:v>
                </c:pt>
                <c:pt idx="12">
                  <c:v>22</c:v>
                </c:pt>
                <c:pt idx="13">
                  <c:v>2</c:v>
                </c:pt>
                <c:pt idx="14" formatCode="General">
                  <c:v>8</c:v>
                </c:pt>
                <c:pt idx="15" formatCode="General">
                  <c:v>2</c:v>
                </c:pt>
                <c:pt idx="17" formatCode="General">
                  <c:v>4</c:v>
                </c:pt>
                <c:pt idx="19" formatCode="General">
                  <c:v>2</c:v>
                </c:pt>
                <c:pt idx="20" formatCode="General">
                  <c:v>2</c:v>
                </c:pt>
                <c:pt idx="21" formatCode="General">
                  <c:v>2</c:v>
                </c:pt>
                <c:pt idx="25" formatCode="General">
                  <c:v>1</c:v>
                </c:pt>
                <c:pt idx="26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A-414F-80F6-17DB19A1E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69728"/>
        <c:axId val="1"/>
      </c:barChart>
      <c:catAx>
        <c:axId val="3736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#\ ###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3736972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tr-TR"/>
              <a:t>1998-2021 CITES İŞLEM TOPLAMI
</a:t>
            </a:r>
          </a:p>
        </c:rich>
      </c:tx>
      <c:overlay val="0"/>
      <c:spPr>
        <a:solidFill>
          <a:sysClr val="window" lastClr="FFFFFF"/>
        </a:solidFill>
      </c:spPr>
    </c:title>
    <c:autoTitleDeleted val="0"/>
    <c:view3D>
      <c:rotX val="50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195030187789993"/>
          <c:y val="0.27470569708198239"/>
          <c:w val="0.42017568237406855"/>
          <c:h val="0.638667037208584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53-4D32-B181-69B62E0BFE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53-4D32-B181-69B62E0BFE2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53-4D32-B181-69B62E0BFE2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53-4D32-B181-69B62E0BFE2D}"/>
              </c:ext>
            </c:extLst>
          </c:dPt>
          <c:dLbls>
            <c:dLbl>
              <c:idx val="0"/>
              <c:layout>
                <c:manualLayout>
                  <c:x val="-9.5931596011798834E-2"/>
                  <c:y val="-0.1598979774587000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A53-4D32-B181-69B62E0BFE2D}"/>
                </c:ext>
              </c:extLst>
            </c:dLbl>
            <c:dLbl>
              <c:idx val="2"/>
              <c:layout>
                <c:manualLayout>
                  <c:x val="4.1228862785594421E-3"/>
                  <c:y val="-1.003164538787137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tr-T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A53-4D32-B181-69B62E0BFE2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126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A53-4D32-B181-69B62E0BFE2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Sayfa1!$E$8:$H$8</c:f>
              <c:strCache>
                <c:ptCount val="4"/>
                <c:pt idx="0">
                  <c:v>İthalat-Import</c:v>
                </c:pt>
                <c:pt idx="1">
                  <c:v>İhracat-Export</c:v>
                </c:pt>
                <c:pt idx="2">
                  <c:v>Yeniden İhracat-Reexport</c:v>
                </c:pt>
                <c:pt idx="3">
                  <c:v>Diğer-Other</c:v>
                </c:pt>
              </c:strCache>
            </c:strRef>
          </c:cat>
          <c:val>
            <c:numRef>
              <c:f>Sayfa1!$E$9:$H$9</c:f>
              <c:numCache>
                <c:formatCode>General</c:formatCode>
                <c:ptCount val="4"/>
                <c:pt idx="0" formatCode="###\ ###\ ###">
                  <c:v>19975</c:v>
                </c:pt>
                <c:pt idx="1">
                  <c:v>912</c:v>
                </c:pt>
                <c:pt idx="2" formatCode="###\ ###\ ###">
                  <c:v>3965</c:v>
                </c:pt>
                <c:pt idx="3" formatCode="0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53-4D32-B181-69B62E0BFE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tr-T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19050</xdr:colOff>
      <xdr:row>56</xdr:row>
      <xdr:rowOff>152400</xdr:rowOff>
    </xdr:from>
    <xdr:ext cx="184731" cy="264560"/>
    <xdr:sp macro="" textlink="">
      <xdr:nvSpPr>
        <xdr:cNvPr id="2" name="Metin kutusu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0" y="10153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/>
        </a:p>
      </xdr:txBody>
    </xdr:sp>
    <xdr:clientData/>
  </xdr:oneCellAnchor>
  <xdr:twoCellAnchor>
    <xdr:from>
      <xdr:col>2</xdr:col>
      <xdr:colOff>209550</xdr:colOff>
      <xdr:row>51</xdr:row>
      <xdr:rowOff>114300</xdr:rowOff>
    </xdr:from>
    <xdr:to>
      <xdr:col>13</xdr:col>
      <xdr:colOff>342900</xdr:colOff>
      <xdr:row>78</xdr:row>
      <xdr:rowOff>47625</xdr:rowOff>
    </xdr:to>
    <xdr:graphicFrame macro="">
      <xdr:nvGraphicFramePr>
        <xdr:cNvPr id="973447" name="Grafik 4">
          <a:extLst>
            <a:ext uri="{FF2B5EF4-FFF2-40B4-BE49-F238E27FC236}">
              <a16:creationId xmlns:a16="http://schemas.microsoft.com/office/drawing/2014/main" id="{00000000-0008-0000-0000-000087DA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12</xdr:row>
      <xdr:rowOff>123824</xdr:rowOff>
    </xdr:from>
    <xdr:to>
      <xdr:col>9</xdr:col>
      <xdr:colOff>232833</xdr:colOff>
      <xdr:row>29</xdr:row>
      <xdr:rowOff>126999</xdr:rowOff>
    </xdr:to>
    <xdr:graphicFrame macro="">
      <xdr:nvGraphicFramePr>
        <xdr:cNvPr id="973448" name="Grafik 11">
          <a:extLst>
            <a:ext uri="{FF2B5EF4-FFF2-40B4-BE49-F238E27FC236}">
              <a16:creationId xmlns:a16="http://schemas.microsoft.com/office/drawing/2014/main" id="{00000000-0008-0000-0000-000088DA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38099</xdr:colOff>
      <xdr:row>13</xdr:row>
      <xdr:rowOff>0</xdr:rowOff>
    </xdr:from>
    <xdr:to>
      <xdr:col>20</xdr:col>
      <xdr:colOff>552449</xdr:colOff>
      <xdr:row>29</xdr:row>
      <xdr:rowOff>85725</xdr:rowOff>
    </xdr:to>
    <xdr:graphicFrame macro="">
      <xdr:nvGraphicFramePr>
        <xdr:cNvPr id="973449" name="Grafik 12">
          <a:extLst>
            <a:ext uri="{FF2B5EF4-FFF2-40B4-BE49-F238E27FC236}">
              <a16:creationId xmlns:a16="http://schemas.microsoft.com/office/drawing/2014/main" id="{00000000-0008-0000-0000-000089DA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9</xdr:col>
      <xdr:colOff>243416</xdr:colOff>
      <xdr:row>49</xdr:row>
      <xdr:rowOff>21167</xdr:rowOff>
    </xdr:to>
    <xdr:graphicFrame macro="">
      <xdr:nvGraphicFramePr>
        <xdr:cNvPr id="973450" name="Grafik 13">
          <a:extLst>
            <a:ext uri="{FF2B5EF4-FFF2-40B4-BE49-F238E27FC236}">
              <a16:creationId xmlns:a16="http://schemas.microsoft.com/office/drawing/2014/main" id="{00000000-0008-0000-0000-00008ADA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714374</xdr:colOff>
      <xdr:row>30</xdr:row>
      <xdr:rowOff>161924</xdr:rowOff>
    </xdr:from>
    <xdr:to>
      <xdr:col>20</xdr:col>
      <xdr:colOff>552449</xdr:colOff>
      <xdr:row>48</xdr:row>
      <xdr:rowOff>190499</xdr:rowOff>
    </xdr:to>
    <xdr:graphicFrame macro="">
      <xdr:nvGraphicFramePr>
        <xdr:cNvPr id="973451" name="Grafik 15">
          <a:extLst>
            <a:ext uri="{FF2B5EF4-FFF2-40B4-BE49-F238E27FC236}">
              <a16:creationId xmlns:a16="http://schemas.microsoft.com/office/drawing/2014/main" id="{00000000-0008-0000-0000-00008BDA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13</xdr:row>
      <xdr:rowOff>38100</xdr:rowOff>
    </xdr:from>
    <xdr:to>
      <xdr:col>13</xdr:col>
      <xdr:colOff>19050</xdr:colOff>
      <xdr:row>40</xdr:row>
      <xdr:rowOff>19050</xdr:rowOff>
    </xdr:to>
    <xdr:graphicFrame macro="">
      <xdr:nvGraphicFramePr>
        <xdr:cNvPr id="130425" name="Grafik 4">
          <a:extLst>
            <a:ext uri="{FF2B5EF4-FFF2-40B4-BE49-F238E27FC236}">
              <a16:creationId xmlns:a16="http://schemas.microsoft.com/office/drawing/2014/main" id="{00000000-0008-0000-0100-000079FD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F78"/>
  <sheetViews>
    <sheetView showGridLines="0" tabSelected="1" zoomScale="90" zoomScaleNormal="90" zoomScaleSheetLayoutView="100" workbookViewId="0">
      <selection activeCell="AC29" sqref="AC29"/>
    </sheetView>
  </sheetViews>
  <sheetFormatPr defaultRowHeight="12.75" x14ac:dyDescent="0.2"/>
  <cols>
    <col min="1" max="1" width="23.42578125" style="1" customWidth="1"/>
    <col min="2" max="15" width="10.7109375" style="1" customWidth="1"/>
    <col min="16" max="19" width="9.140625" style="1"/>
    <col min="20" max="23" width="9.140625" style="1" customWidth="1"/>
    <col min="24" max="25" width="9.140625" style="1"/>
    <col min="26" max="27" width="12" style="1" customWidth="1"/>
    <col min="28" max="16384" width="9.140625" style="1"/>
  </cols>
  <sheetData>
    <row r="1" spans="1:32" x14ac:dyDescent="0.2">
      <c r="A1" s="3" t="s">
        <v>18</v>
      </c>
    </row>
    <row r="2" spans="1:32" x14ac:dyDescent="0.2">
      <c r="A2" s="6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32" ht="13.5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45"/>
      <c r="Q3" s="45" t="s">
        <v>9</v>
      </c>
      <c r="R3" s="5"/>
      <c r="S3" s="5"/>
      <c r="T3" s="5"/>
      <c r="U3" s="5"/>
      <c r="V3" s="46"/>
      <c r="W3" s="5"/>
      <c r="X3" s="45"/>
      <c r="Y3" s="5"/>
      <c r="Z3" s="5"/>
      <c r="AA3" s="5" t="s">
        <v>17</v>
      </c>
      <c r="AB3" s="5"/>
    </row>
    <row r="4" spans="1:32" s="2" customFormat="1" ht="18.75" customHeight="1" x14ac:dyDescent="0.2">
      <c r="A4" s="47"/>
      <c r="B4" s="48" t="s">
        <v>4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9"/>
      <c r="AC4" s="1"/>
    </row>
    <row r="5" spans="1:32" s="2" customFormat="1" ht="15" customHeight="1" x14ac:dyDescent="0.15">
      <c r="A5" s="50" t="s">
        <v>0</v>
      </c>
      <c r="B5" s="68" t="s">
        <v>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37"/>
      <c r="Q5" s="37"/>
      <c r="R5" s="37"/>
      <c r="S5" s="37"/>
      <c r="T5" s="38"/>
      <c r="U5" s="39"/>
      <c r="V5" s="37"/>
      <c r="W5" s="41"/>
      <c r="X5" s="41"/>
      <c r="Y5" s="41"/>
      <c r="Z5" s="41"/>
      <c r="AA5" s="41"/>
      <c r="AB5" s="51"/>
    </row>
    <row r="6" spans="1:32" s="2" customFormat="1" ht="15" customHeight="1" x14ac:dyDescent="0.15">
      <c r="A6" s="52" t="s">
        <v>1</v>
      </c>
      <c r="B6" s="40">
        <v>1998</v>
      </c>
      <c r="C6" s="40">
        <v>1999</v>
      </c>
      <c r="D6" s="40">
        <v>2000</v>
      </c>
      <c r="E6" s="40">
        <v>2001</v>
      </c>
      <c r="F6" s="40">
        <v>2002</v>
      </c>
      <c r="G6" s="40">
        <v>2003</v>
      </c>
      <c r="H6" s="40">
        <v>2004</v>
      </c>
      <c r="I6" s="40">
        <v>2005</v>
      </c>
      <c r="J6" s="40">
        <v>2006</v>
      </c>
      <c r="K6" s="40">
        <v>2007</v>
      </c>
      <c r="L6" s="40">
        <v>2008</v>
      </c>
      <c r="M6" s="40">
        <v>2009</v>
      </c>
      <c r="N6" s="40">
        <v>2010</v>
      </c>
      <c r="O6" s="40">
        <v>2011</v>
      </c>
      <c r="P6" s="40">
        <v>2012</v>
      </c>
      <c r="Q6" s="40">
        <v>2013</v>
      </c>
      <c r="R6" s="40">
        <v>2014</v>
      </c>
      <c r="S6" s="40">
        <v>2015</v>
      </c>
      <c r="T6" s="40">
        <v>2016</v>
      </c>
      <c r="U6" s="40">
        <v>2017</v>
      </c>
      <c r="V6" s="40">
        <v>2018</v>
      </c>
      <c r="W6" s="40">
        <v>2019</v>
      </c>
      <c r="X6" s="40">
        <v>2020</v>
      </c>
      <c r="Y6" s="40">
        <v>2021</v>
      </c>
      <c r="Z6" s="40">
        <v>2022</v>
      </c>
      <c r="AA6" s="40">
        <v>2023</v>
      </c>
      <c r="AB6" s="53">
        <v>2024</v>
      </c>
    </row>
    <row r="7" spans="1:32" s="9" customFormat="1" ht="20.100000000000001" customHeight="1" x14ac:dyDescent="0.2">
      <c r="A7" s="54" t="s">
        <v>7</v>
      </c>
      <c r="B7" s="22">
        <v>5</v>
      </c>
      <c r="C7" s="22">
        <v>44</v>
      </c>
      <c r="D7" s="22">
        <v>36</v>
      </c>
      <c r="E7" s="22">
        <v>32</v>
      </c>
      <c r="F7" s="22">
        <v>76</v>
      </c>
      <c r="G7" s="22">
        <v>98</v>
      </c>
      <c r="H7" s="22">
        <v>130</v>
      </c>
      <c r="I7" s="22">
        <v>228</v>
      </c>
      <c r="J7" s="22">
        <v>192</v>
      </c>
      <c r="K7" s="22">
        <v>378</v>
      </c>
      <c r="L7" s="22">
        <v>377</v>
      </c>
      <c r="M7" s="22">
        <v>403</v>
      </c>
      <c r="N7" s="22">
        <v>624</v>
      </c>
      <c r="O7" s="22">
        <v>1057</v>
      </c>
      <c r="P7" s="21">
        <v>1298</v>
      </c>
      <c r="Q7" s="21">
        <v>1539</v>
      </c>
      <c r="R7" s="22">
        <v>1914</v>
      </c>
      <c r="S7" s="22">
        <v>1943</v>
      </c>
      <c r="T7" s="55">
        <v>1750</v>
      </c>
      <c r="U7" s="22">
        <v>1762</v>
      </c>
      <c r="V7" s="22">
        <v>1778</v>
      </c>
      <c r="W7" s="56">
        <v>1661</v>
      </c>
      <c r="X7" s="57">
        <v>1122</v>
      </c>
      <c r="Y7" s="57">
        <v>1528</v>
      </c>
      <c r="Z7" s="67">
        <v>2503</v>
      </c>
      <c r="AA7" s="67">
        <v>2902</v>
      </c>
      <c r="AB7" s="58">
        <v>2519</v>
      </c>
      <c r="AC7" s="23"/>
    </row>
    <row r="8" spans="1:32" s="9" customFormat="1" ht="20.100000000000001" customHeight="1" x14ac:dyDescent="0.2">
      <c r="A8" s="54" t="s">
        <v>6</v>
      </c>
      <c r="B8" s="22">
        <v>27</v>
      </c>
      <c r="C8" s="22">
        <v>5</v>
      </c>
      <c r="D8" s="22">
        <v>9</v>
      </c>
      <c r="E8" s="22">
        <v>4</v>
      </c>
      <c r="F8" s="22">
        <v>4</v>
      </c>
      <c r="G8" s="22">
        <v>18</v>
      </c>
      <c r="H8" s="22">
        <v>15</v>
      </c>
      <c r="I8" s="22">
        <v>7</v>
      </c>
      <c r="J8" s="22">
        <v>16</v>
      </c>
      <c r="K8" s="22">
        <v>19</v>
      </c>
      <c r="L8" s="22">
        <v>12</v>
      </c>
      <c r="M8" s="22">
        <v>11</v>
      </c>
      <c r="N8" s="22">
        <v>9</v>
      </c>
      <c r="O8" s="22">
        <v>9</v>
      </c>
      <c r="P8" s="21">
        <v>6</v>
      </c>
      <c r="Q8" s="21">
        <v>10</v>
      </c>
      <c r="R8" s="21">
        <v>8</v>
      </c>
      <c r="S8" s="21">
        <v>98</v>
      </c>
      <c r="T8" s="55">
        <v>71</v>
      </c>
      <c r="U8" s="21">
        <v>83</v>
      </c>
      <c r="V8" s="21">
        <v>108</v>
      </c>
      <c r="W8" s="55">
        <v>113</v>
      </c>
      <c r="X8" s="57">
        <v>111</v>
      </c>
      <c r="Y8" s="57">
        <v>139</v>
      </c>
      <c r="Z8" s="57">
        <v>147</v>
      </c>
      <c r="AA8" s="57">
        <v>44</v>
      </c>
      <c r="AB8" s="59">
        <v>142</v>
      </c>
      <c r="AC8" s="23"/>
    </row>
    <row r="9" spans="1:32" s="9" customFormat="1" ht="20.100000000000001" customHeight="1" x14ac:dyDescent="0.2">
      <c r="A9" s="54" t="s">
        <v>8</v>
      </c>
      <c r="B9" s="22">
        <v>29</v>
      </c>
      <c r="C9" s="22">
        <v>11</v>
      </c>
      <c r="D9" s="22">
        <v>7</v>
      </c>
      <c r="E9" s="22">
        <v>16</v>
      </c>
      <c r="F9" s="22">
        <v>24</v>
      </c>
      <c r="G9" s="22">
        <v>22</v>
      </c>
      <c r="H9" s="22">
        <v>47</v>
      </c>
      <c r="I9" s="22">
        <v>375</v>
      </c>
      <c r="J9" s="22">
        <v>159</v>
      </c>
      <c r="K9" s="22">
        <v>202</v>
      </c>
      <c r="L9" s="22">
        <v>190</v>
      </c>
      <c r="M9" s="22">
        <v>116</v>
      </c>
      <c r="N9" s="22">
        <v>110</v>
      </c>
      <c r="O9" s="22">
        <v>173</v>
      </c>
      <c r="P9" s="21">
        <v>263</v>
      </c>
      <c r="Q9" s="21">
        <v>353</v>
      </c>
      <c r="R9" s="21">
        <v>353</v>
      </c>
      <c r="S9" s="21">
        <v>217</v>
      </c>
      <c r="T9" s="55">
        <v>269</v>
      </c>
      <c r="U9" s="21">
        <v>260</v>
      </c>
      <c r="V9" s="21">
        <v>210</v>
      </c>
      <c r="W9" s="55">
        <v>256</v>
      </c>
      <c r="X9" s="57">
        <v>197</v>
      </c>
      <c r="Y9" s="57">
        <v>106</v>
      </c>
      <c r="Z9" s="57">
        <v>141</v>
      </c>
      <c r="AA9" s="57">
        <v>169</v>
      </c>
      <c r="AB9" s="59">
        <v>180</v>
      </c>
      <c r="AC9" s="23"/>
    </row>
    <row r="10" spans="1:32" s="9" customFormat="1" ht="20.100000000000001" customHeight="1" x14ac:dyDescent="0.2">
      <c r="A10" s="54" t="s">
        <v>2</v>
      </c>
      <c r="B10" s="22">
        <v>0</v>
      </c>
      <c r="C10" s="22">
        <v>6</v>
      </c>
      <c r="D10" s="22">
        <v>11</v>
      </c>
      <c r="E10" s="22">
        <v>0</v>
      </c>
      <c r="F10" s="22">
        <v>3</v>
      </c>
      <c r="G10" s="22">
        <v>5</v>
      </c>
      <c r="H10" s="22">
        <v>14</v>
      </c>
      <c r="I10" s="22">
        <v>0</v>
      </c>
      <c r="J10" s="22">
        <v>9</v>
      </c>
      <c r="K10" s="22">
        <v>8</v>
      </c>
      <c r="L10" s="22">
        <v>9</v>
      </c>
      <c r="M10" s="22">
        <v>17</v>
      </c>
      <c r="N10" s="22">
        <v>22</v>
      </c>
      <c r="O10" s="22">
        <v>2</v>
      </c>
      <c r="P10" s="21">
        <v>8</v>
      </c>
      <c r="Q10" s="21">
        <v>2</v>
      </c>
      <c r="R10" s="21"/>
      <c r="S10" s="21">
        <v>4</v>
      </c>
      <c r="T10" s="55"/>
      <c r="U10" s="21">
        <v>2</v>
      </c>
      <c r="V10" s="21">
        <v>2</v>
      </c>
      <c r="W10" s="55">
        <v>2</v>
      </c>
      <c r="X10" s="57"/>
      <c r="Y10" s="57"/>
      <c r="Z10" s="57"/>
      <c r="AA10" s="57">
        <v>1</v>
      </c>
      <c r="AB10" s="59">
        <v>1</v>
      </c>
      <c r="AC10" s="23"/>
      <c r="AD10" s="23"/>
      <c r="AE10" s="23"/>
      <c r="AF10" s="23"/>
    </row>
    <row r="11" spans="1:32" s="9" customFormat="1" ht="24.95" customHeight="1" thickBot="1" x14ac:dyDescent="0.25">
      <c r="A11" s="60" t="s">
        <v>5</v>
      </c>
      <c r="B11" s="61">
        <f>B7+B8+B9+B10</f>
        <v>61</v>
      </c>
      <c r="C11" s="61">
        <f>C7+C8+C9+C10</f>
        <v>66</v>
      </c>
      <c r="D11" s="61">
        <f>D7+D8+D9+D10</f>
        <v>63</v>
      </c>
      <c r="E11" s="61">
        <f>E7+E8+E9</f>
        <v>52</v>
      </c>
      <c r="F11" s="61">
        <f t="shared" ref="F11:S11" si="0">F7+F8+F9+F10</f>
        <v>107</v>
      </c>
      <c r="G11" s="61">
        <f t="shared" si="0"/>
        <v>143</v>
      </c>
      <c r="H11" s="61">
        <f t="shared" si="0"/>
        <v>206</v>
      </c>
      <c r="I11" s="61">
        <f t="shared" si="0"/>
        <v>610</v>
      </c>
      <c r="J11" s="61">
        <f t="shared" si="0"/>
        <v>376</v>
      </c>
      <c r="K11" s="61">
        <f t="shared" si="0"/>
        <v>607</v>
      </c>
      <c r="L11" s="61">
        <f t="shared" si="0"/>
        <v>588</v>
      </c>
      <c r="M11" s="61">
        <f t="shared" si="0"/>
        <v>547</v>
      </c>
      <c r="N11" s="61">
        <f t="shared" si="0"/>
        <v>765</v>
      </c>
      <c r="O11" s="61">
        <f t="shared" si="0"/>
        <v>1241</v>
      </c>
      <c r="P11" s="61">
        <f t="shared" si="0"/>
        <v>1575</v>
      </c>
      <c r="Q11" s="61">
        <f t="shared" si="0"/>
        <v>1904</v>
      </c>
      <c r="R11" s="61">
        <f t="shared" si="0"/>
        <v>2275</v>
      </c>
      <c r="S11" s="61">
        <f t="shared" si="0"/>
        <v>2262</v>
      </c>
      <c r="T11" s="62">
        <v>2090</v>
      </c>
      <c r="U11" s="63">
        <f>U7+U8+U9+U10</f>
        <v>2107</v>
      </c>
      <c r="V11" s="63">
        <v>2098</v>
      </c>
      <c r="W11" s="64">
        <v>2032</v>
      </c>
      <c r="X11" s="65" t="s">
        <v>14</v>
      </c>
      <c r="Y11" s="65" t="s">
        <v>15</v>
      </c>
      <c r="Z11" s="65">
        <v>2791</v>
      </c>
      <c r="AA11" s="65">
        <v>3116</v>
      </c>
      <c r="AB11" s="66">
        <v>2842</v>
      </c>
      <c r="AC11" s="23"/>
    </row>
    <row r="12" spans="1:32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X12" s="5"/>
      <c r="Y12" s="5"/>
      <c r="Z12" s="5"/>
      <c r="AA12" s="5"/>
      <c r="AB12" s="5"/>
    </row>
    <row r="13" spans="1:32" s="11" customFormat="1" ht="12" x14ac:dyDescent="0.2">
      <c r="A13" s="18"/>
      <c r="B13" s="19"/>
      <c r="C13" s="19"/>
      <c r="F13" s="12"/>
      <c r="I13" s="20"/>
      <c r="L13" s="13"/>
      <c r="N13" s="14"/>
      <c r="O13" s="20"/>
      <c r="P13" s="15"/>
      <c r="Q13" s="15"/>
      <c r="R13" s="16"/>
      <c r="AC13" s="17"/>
      <c r="AD13" s="17"/>
      <c r="AE13" s="17"/>
    </row>
    <row r="15" spans="1:32" x14ac:dyDescent="0.2">
      <c r="T15" s="26"/>
      <c r="U15" s="26"/>
    </row>
    <row r="49" spans="6:17" ht="16.5" x14ac:dyDescent="0.25">
      <c r="F49" s="69"/>
      <c r="G49" s="69"/>
      <c r="H49" s="69"/>
      <c r="I49" s="69"/>
    </row>
    <row r="59" spans="6:17" x14ac:dyDescent="0.2">
      <c r="P59" s="2"/>
      <c r="Q59" s="2"/>
    </row>
    <row r="60" spans="6:17" x14ac:dyDescent="0.2">
      <c r="P60" s="23"/>
      <c r="Q60" s="9"/>
    </row>
    <row r="61" spans="6:17" x14ac:dyDescent="0.2">
      <c r="P61" s="9"/>
      <c r="Q61" s="9"/>
    </row>
    <row r="62" spans="6:17" x14ac:dyDescent="0.2">
      <c r="P62" s="9"/>
      <c r="Q62" s="9"/>
    </row>
    <row r="63" spans="6:17" x14ac:dyDescent="0.2">
      <c r="P63" s="9"/>
      <c r="Q63" s="9"/>
    </row>
    <row r="64" spans="6:17" x14ac:dyDescent="0.2">
      <c r="P64" s="9"/>
      <c r="Q64" s="9"/>
    </row>
    <row r="78" spans="6:9" ht="16.5" x14ac:dyDescent="0.25">
      <c r="F78" s="69"/>
      <c r="G78" s="69"/>
      <c r="H78" s="69"/>
      <c r="I78" s="69"/>
    </row>
  </sheetData>
  <sheetProtection formatCells="0" formatColumns="0" formatRows="0" insertColumns="0" insertRows="0" insertHyperlinks="0" deleteColumns="0" deleteRows="0" sort="0"/>
  <mergeCells count="3">
    <mergeCell ref="B5:O5"/>
    <mergeCell ref="F49:I49"/>
    <mergeCell ref="F78:I78"/>
  </mergeCells>
  <pageMargins left="0.31496062992125984" right="0.31496062992125984" top="0.35433070866141736" bottom="0.35433070866141736" header="0.31496062992125984" footer="0.31496062992125984"/>
  <pageSetup paperSize="8" scale="75" orientation="landscape" r:id="rId1"/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41"/>
  <sheetViews>
    <sheetView topLeftCell="F1" zoomScale="110" zoomScaleNormal="110" workbookViewId="0">
      <selection activeCell="V14" sqref="V14"/>
    </sheetView>
  </sheetViews>
  <sheetFormatPr defaultRowHeight="12.75" x14ac:dyDescent="0.2"/>
  <cols>
    <col min="1" max="1" width="23.7109375" customWidth="1"/>
    <col min="5" max="5" width="13.7109375" customWidth="1"/>
    <col min="6" max="6" width="13.85546875" customWidth="1"/>
    <col min="7" max="7" width="26" customWidth="1"/>
    <col min="8" max="8" width="18" customWidth="1"/>
    <col min="11" max="11" width="9.28515625" customWidth="1"/>
    <col min="26" max="26" width="9.140625" customWidth="1"/>
  </cols>
  <sheetData>
    <row r="1" spans="1:27" x14ac:dyDescent="0.2">
      <c r="A1" s="7" t="s">
        <v>1</v>
      </c>
      <c r="B1" s="8">
        <v>1998</v>
      </c>
      <c r="C1" s="8">
        <v>1999</v>
      </c>
      <c r="D1" s="8">
        <v>2000</v>
      </c>
      <c r="E1" s="8">
        <v>2001</v>
      </c>
      <c r="F1" s="8">
        <v>2002</v>
      </c>
      <c r="G1" s="8">
        <v>2003</v>
      </c>
      <c r="H1" s="8">
        <v>2004</v>
      </c>
      <c r="I1" s="8">
        <v>2005</v>
      </c>
      <c r="J1" s="8">
        <v>2006</v>
      </c>
      <c r="K1" s="8">
        <v>2007</v>
      </c>
      <c r="L1" s="8">
        <v>2008</v>
      </c>
      <c r="M1" s="8">
        <v>2009</v>
      </c>
      <c r="N1" s="8">
        <v>2010</v>
      </c>
      <c r="O1" s="8">
        <v>2011</v>
      </c>
      <c r="P1" s="8">
        <v>2012</v>
      </c>
      <c r="Q1" s="8">
        <v>2013</v>
      </c>
      <c r="R1" s="8">
        <v>2014</v>
      </c>
      <c r="S1" s="8">
        <v>2015</v>
      </c>
      <c r="T1" s="27">
        <v>2016</v>
      </c>
      <c r="U1" s="27">
        <v>2017</v>
      </c>
      <c r="V1" s="27">
        <v>2018</v>
      </c>
      <c r="W1" s="44">
        <v>2019</v>
      </c>
      <c r="X1" s="44">
        <v>2020</v>
      </c>
      <c r="Y1" s="44">
        <v>2021</v>
      </c>
      <c r="Z1" s="42" t="s">
        <v>16</v>
      </c>
    </row>
    <row r="2" spans="1:27" x14ac:dyDescent="0.2">
      <c r="A2" s="10" t="s">
        <v>7</v>
      </c>
      <c r="B2" s="22">
        <v>5</v>
      </c>
      <c r="C2" s="22">
        <v>44</v>
      </c>
      <c r="D2" s="22">
        <v>36</v>
      </c>
      <c r="E2" s="22">
        <v>32</v>
      </c>
      <c r="F2" s="22">
        <v>76</v>
      </c>
      <c r="G2" s="22">
        <v>98</v>
      </c>
      <c r="H2" s="22">
        <v>130</v>
      </c>
      <c r="I2" s="22">
        <v>228</v>
      </c>
      <c r="J2" s="22">
        <v>192</v>
      </c>
      <c r="K2" s="22">
        <v>378</v>
      </c>
      <c r="L2" s="22">
        <v>377</v>
      </c>
      <c r="M2" s="22">
        <v>403</v>
      </c>
      <c r="N2" s="22">
        <v>624</v>
      </c>
      <c r="O2" s="22">
        <v>1057</v>
      </c>
      <c r="P2" s="21">
        <v>1298</v>
      </c>
      <c r="Q2" s="21">
        <v>1539</v>
      </c>
      <c r="R2" s="23">
        <v>1914</v>
      </c>
      <c r="S2" s="23">
        <v>1943</v>
      </c>
      <c r="T2" s="28">
        <v>1750</v>
      </c>
      <c r="U2" s="36">
        <v>1762</v>
      </c>
      <c r="V2" s="36">
        <v>1778</v>
      </c>
      <c r="W2" s="36">
        <v>1661</v>
      </c>
      <c r="X2" s="36">
        <v>1122</v>
      </c>
      <c r="Y2" s="36">
        <v>1528</v>
      </c>
      <c r="Z2" s="43">
        <f>SUM(B2:Y2)</f>
        <v>19975</v>
      </c>
    </row>
    <row r="3" spans="1:27" x14ac:dyDescent="0.2">
      <c r="A3" s="10" t="s">
        <v>6</v>
      </c>
      <c r="B3" s="22">
        <v>27</v>
      </c>
      <c r="C3" s="22">
        <v>5</v>
      </c>
      <c r="D3" s="22">
        <v>9</v>
      </c>
      <c r="E3" s="22">
        <v>4</v>
      </c>
      <c r="F3" s="22">
        <v>4</v>
      </c>
      <c r="G3" s="22">
        <v>18</v>
      </c>
      <c r="H3" s="22">
        <v>15</v>
      </c>
      <c r="I3" s="22">
        <v>7</v>
      </c>
      <c r="J3" s="22">
        <v>16</v>
      </c>
      <c r="K3" s="22">
        <v>19</v>
      </c>
      <c r="L3" s="22">
        <v>12</v>
      </c>
      <c r="M3" s="22">
        <v>11</v>
      </c>
      <c r="N3" s="22">
        <v>9</v>
      </c>
      <c r="O3" s="22">
        <v>9</v>
      </c>
      <c r="P3" s="21">
        <v>6</v>
      </c>
      <c r="Q3" s="21">
        <v>10</v>
      </c>
      <c r="R3" s="9">
        <v>8</v>
      </c>
      <c r="S3" s="9">
        <v>98</v>
      </c>
      <c r="T3" s="28">
        <v>71</v>
      </c>
      <c r="U3" s="36">
        <v>83</v>
      </c>
      <c r="V3" s="36">
        <v>108</v>
      </c>
      <c r="W3" s="36">
        <v>113</v>
      </c>
      <c r="X3" s="36">
        <v>111</v>
      </c>
      <c r="Y3" s="36">
        <v>139</v>
      </c>
      <c r="Z3" s="43">
        <f>SUM(B3:Y3)</f>
        <v>912</v>
      </c>
      <c r="AA3" s="24"/>
    </row>
    <row r="4" spans="1:27" x14ac:dyDescent="0.2">
      <c r="A4" s="10" t="s">
        <v>8</v>
      </c>
      <c r="B4" s="22">
        <v>29</v>
      </c>
      <c r="C4" s="22">
        <v>11</v>
      </c>
      <c r="D4" s="22">
        <v>7</v>
      </c>
      <c r="E4" s="22">
        <v>16</v>
      </c>
      <c r="F4" s="22">
        <v>24</v>
      </c>
      <c r="G4" s="22">
        <v>22</v>
      </c>
      <c r="H4" s="22">
        <v>47</v>
      </c>
      <c r="I4" s="22">
        <v>375</v>
      </c>
      <c r="J4" s="22">
        <v>159</v>
      </c>
      <c r="K4" s="22">
        <v>202</v>
      </c>
      <c r="L4" s="22">
        <v>190</v>
      </c>
      <c r="M4" s="22">
        <v>116</v>
      </c>
      <c r="N4" s="22">
        <v>110</v>
      </c>
      <c r="O4" s="22">
        <v>173</v>
      </c>
      <c r="P4" s="21">
        <v>263</v>
      </c>
      <c r="Q4" s="21">
        <v>353</v>
      </c>
      <c r="R4" s="9">
        <v>353</v>
      </c>
      <c r="S4" s="9">
        <v>217</v>
      </c>
      <c r="T4" s="28">
        <v>269</v>
      </c>
      <c r="U4" s="36">
        <v>260</v>
      </c>
      <c r="V4" s="36">
        <v>210</v>
      </c>
      <c r="W4" s="36">
        <v>256</v>
      </c>
      <c r="X4" s="36">
        <v>197</v>
      </c>
      <c r="Y4" s="36">
        <v>106</v>
      </c>
      <c r="Z4" s="28">
        <f>SUM(B4:Y4)</f>
        <v>3965</v>
      </c>
      <c r="AA4" s="24"/>
    </row>
    <row r="5" spans="1:27" x14ac:dyDescent="0.2">
      <c r="A5" s="10" t="s">
        <v>2</v>
      </c>
      <c r="B5" s="22">
        <v>0</v>
      </c>
      <c r="C5" s="22">
        <v>6</v>
      </c>
      <c r="D5" s="22">
        <v>11</v>
      </c>
      <c r="E5" s="22">
        <v>0</v>
      </c>
      <c r="F5" s="22">
        <v>3</v>
      </c>
      <c r="G5" s="22">
        <v>5</v>
      </c>
      <c r="H5" s="22">
        <v>14</v>
      </c>
      <c r="I5" s="22">
        <v>0</v>
      </c>
      <c r="J5" s="22">
        <v>9</v>
      </c>
      <c r="K5" s="22">
        <v>8</v>
      </c>
      <c r="L5" s="22">
        <v>9</v>
      </c>
      <c r="M5" s="22">
        <v>17</v>
      </c>
      <c r="N5" s="22">
        <v>22</v>
      </c>
      <c r="O5" s="22">
        <v>2</v>
      </c>
      <c r="P5" s="21">
        <v>8</v>
      </c>
      <c r="Q5" s="21">
        <v>2</v>
      </c>
      <c r="R5" s="9">
        <v>0</v>
      </c>
      <c r="S5" s="9">
        <v>4</v>
      </c>
      <c r="T5" s="29">
        <v>0</v>
      </c>
      <c r="U5" s="29">
        <v>2</v>
      </c>
      <c r="V5" s="29">
        <v>2</v>
      </c>
      <c r="W5" s="29">
        <v>2</v>
      </c>
      <c r="X5" s="29">
        <v>0</v>
      </c>
      <c r="Y5" s="29">
        <v>0</v>
      </c>
      <c r="Z5" s="43">
        <f>SUM(B5:Y5)</f>
        <v>126</v>
      </c>
    </row>
    <row r="6" spans="1:27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7" x14ac:dyDescent="0.2">
      <c r="U7" s="24"/>
      <c r="V7" s="24"/>
      <c r="W7" s="24"/>
      <c r="X7" s="24"/>
      <c r="Y7" s="24"/>
    </row>
    <row r="8" spans="1:27" x14ac:dyDescent="0.2">
      <c r="D8" s="10"/>
      <c r="E8" s="25" t="s">
        <v>13</v>
      </c>
      <c r="F8" s="25" t="s">
        <v>10</v>
      </c>
      <c r="G8" s="25" t="s">
        <v>11</v>
      </c>
      <c r="H8" s="25" t="s">
        <v>12</v>
      </c>
    </row>
    <row r="9" spans="1:27" x14ac:dyDescent="0.2">
      <c r="D9" s="34"/>
      <c r="E9" s="30">
        <f>Z2</f>
        <v>19975</v>
      </c>
      <c r="F9" s="31">
        <f>Z3</f>
        <v>912</v>
      </c>
      <c r="G9" s="30">
        <f>Z4</f>
        <v>3965</v>
      </c>
      <c r="H9" s="35">
        <v>126</v>
      </c>
      <c r="P9" s="24"/>
    </row>
    <row r="10" spans="1:27" x14ac:dyDescent="0.2">
      <c r="D10" s="10"/>
    </row>
    <row r="11" spans="1:27" x14ac:dyDescent="0.2">
      <c r="D11" s="10"/>
    </row>
    <row r="41" spans="7:8" ht="18" x14ac:dyDescent="0.25">
      <c r="G41" s="32"/>
      <c r="H41" s="33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A7D82F717EC64E4E872147003BDC37DD" ma:contentTypeVersion="1" ma:contentTypeDescription="Yeni belge oluşturun." ma:contentTypeScope="" ma:versionID="7da26dd443f75f641368941c0551939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14d4e3fdf9f7a112181f73f79ec0ec6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Zamanlama Başlangıç Tarihi" ma:description="Zamanlama Başlangıç Tarihi, Yayımlama özelliği tarafından oluşturulan bir site sütunudur. Bu sütun, bu sayfanın site ziyaretçilerine ilk kez görüntüleneceği tarih ve zamanı belirtmek için kullanılır." ma:internalName="PublishingStartDate">
      <xsd:simpleType>
        <xsd:restriction base="dms:Unknown"/>
      </xsd:simpleType>
    </xsd:element>
    <xsd:element name="PublishingExpirationDate" ma:index="9" nillable="true" ma:displayName="Zamanlama Bitiş Tarihi" ma:description="Zamanlama Bitiş Tarihi, Yayımlama özelliği tarafından oluşturulan bir site sütunudur. Bu sütun, bu sayfanın site ziyaretçilerine artık görüntülenmeyeceği tarih ve zamanı belirtmek için kullanılır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741AC1-9627-4A22-BAEF-3ADF4FFC0576}"/>
</file>

<file path=customXml/itemProps2.xml><?xml version="1.0" encoding="utf-8"?>
<ds:datastoreItem xmlns:ds="http://schemas.openxmlformats.org/officeDocument/2006/customXml" ds:itemID="{0BFC431F-9A7E-4DA4-80D8-E678A125EEEF}"/>
</file>

<file path=customXml/itemProps3.xml><?xml version="1.0" encoding="utf-8"?>
<ds:datastoreItem xmlns:ds="http://schemas.openxmlformats.org/officeDocument/2006/customXml" ds:itemID="{9683B1C1-C31A-4CD2-8702-1D80C57027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Cites Belgeleri</vt:lpstr>
      <vt:lpstr>Sayfa1</vt:lpstr>
      <vt:lpstr>'Cites Belgeleri'!Yazdırma_Alanı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Tuğba KORKMAZ YAVAŞ</cp:lastModifiedBy>
  <cp:lastPrinted>2013-12-20T15:33:39Z</cp:lastPrinted>
  <dcterms:created xsi:type="dcterms:W3CDTF">1999-05-26T11:21:22Z</dcterms:created>
  <dcterms:modified xsi:type="dcterms:W3CDTF">2025-04-22T12:14:27Z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0x010100A7D82F717EC64E4E872147003BDC37DD</vt:lpwstr>
  </property>
</Properties>
</file>