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530" windowHeight="9180"/>
  </bookViews>
  <sheets>
    <sheet name="Sayf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_FilterDatabase" localSheetId="0" hidden="1">Sayfa1!$A$4:$F$414</definedName>
  </definedNames>
  <calcPr calcId="152511"/>
</workbook>
</file>

<file path=xl/calcChain.xml><?xml version="1.0" encoding="utf-8"?>
<calcChain xmlns="http://schemas.openxmlformats.org/spreadsheetml/2006/main">
  <c r="F774" i="1" l="1"/>
  <c r="F775" i="1"/>
  <c r="F776" i="1"/>
  <c r="F777" i="1"/>
  <c r="F778" i="1"/>
  <c r="F779" i="1"/>
  <c r="F780" i="1"/>
  <c r="F781" i="1"/>
  <c r="C774" i="1" l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F773" i="1" l="1"/>
  <c r="C773" i="1"/>
  <c r="D773" i="1"/>
  <c r="F744" i="1" l="1"/>
  <c r="C744" i="1"/>
  <c r="D744" i="1"/>
  <c r="F717" i="1" l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C717" i="1"/>
  <c r="D717" i="1"/>
  <c r="C718" i="1"/>
  <c r="D718" i="1"/>
  <c r="C719" i="1"/>
  <c r="D719" i="1"/>
  <c r="C720" i="1"/>
  <c r="D720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F711" i="1" l="1"/>
  <c r="F712" i="1"/>
  <c r="F713" i="1"/>
  <c r="F714" i="1"/>
  <c r="F715" i="1"/>
  <c r="F716" i="1"/>
  <c r="C711" i="1"/>
  <c r="D711" i="1"/>
  <c r="C712" i="1"/>
  <c r="D712" i="1"/>
  <c r="C713" i="1"/>
  <c r="D713" i="1"/>
  <c r="C714" i="1"/>
  <c r="D714" i="1"/>
  <c r="C715" i="1"/>
  <c r="D715" i="1"/>
  <c r="C716" i="1"/>
  <c r="D716" i="1"/>
  <c r="F704" i="1"/>
  <c r="F707" i="1"/>
  <c r="F708" i="1"/>
  <c r="F710" i="1"/>
  <c r="D704" i="1"/>
  <c r="D705" i="1"/>
  <c r="D706" i="1"/>
  <c r="D707" i="1"/>
  <c r="D708" i="1"/>
  <c r="D709" i="1"/>
  <c r="D710" i="1"/>
  <c r="C704" i="1"/>
  <c r="C705" i="1"/>
  <c r="C706" i="1"/>
  <c r="C707" i="1"/>
  <c r="C708" i="1"/>
  <c r="C709" i="1"/>
  <c r="C710" i="1"/>
  <c r="C673" i="1" l="1"/>
  <c r="D673" i="1"/>
  <c r="F673" i="1"/>
  <c r="C674" i="1"/>
  <c r="D674" i="1"/>
  <c r="F674" i="1"/>
  <c r="C675" i="1"/>
  <c r="D675" i="1"/>
  <c r="F675" i="1"/>
  <c r="C676" i="1"/>
  <c r="D676" i="1"/>
  <c r="F676" i="1"/>
  <c r="C677" i="1"/>
  <c r="D677" i="1"/>
  <c r="F677" i="1"/>
  <c r="C678" i="1"/>
  <c r="D678" i="1"/>
  <c r="F678" i="1"/>
  <c r="C679" i="1"/>
  <c r="D679" i="1"/>
  <c r="F679" i="1"/>
  <c r="C680" i="1"/>
  <c r="D680" i="1"/>
  <c r="F680" i="1"/>
  <c r="C681" i="1"/>
  <c r="D681" i="1"/>
  <c r="F681" i="1"/>
  <c r="C682" i="1"/>
  <c r="D682" i="1"/>
  <c r="F682" i="1"/>
  <c r="F621" i="1" l="1"/>
  <c r="F622" i="1"/>
  <c r="F623" i="1"/>
  <c r="F624" i="1"/>
  <c r="C621" i="1"/>
  <c r="D621" i="1"/>
  <c r="C622" i="1"/>
  <c r="D622" i="1"/>
  <c r="C623" i="1"/>
  <c r="D623" i="1"/>
  <c r="C624" i="1"/>
  <c r="D624" i="1"/>
  <c r="F466" i="1" l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F464" i="1" l="1"/>
  <c r="F465" i="1"/>
  <c r="C464" i="1"/>
  <c r="D464" i="1"/>
  <c r="C465" i="1"/>
  <c r="D465" i="1"/>
  <c r="F460" i="1"/>
  <c r="F461" i="1"/>
  <c r="F462" i="1"/>
  <c r="C460" i="1"/>
  <c r="D460" i="1"/>
  <c r="C461" i="1"/>
  <c r="D461" i="1"/>
  <c r="C462" i="1"/>
  <c r="D462" i="1"/>
  <c r="C463" i="1"/>
  <c r="D463" i="1"/>
  <c r="F416" i="1"/>
  <c r="F417" i="1"/>
  <c r="F418" i="1"/>
  <c r="F419" i="1"/>
  <c r="F420" i="1"/>
  <c r="F421" i="1"/>
  <c r="F422" i="1"/>
  <c r="F423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F415" i="1"/>
  <c r="C415" i="1"/>
  <c r="D415" i="1"/>
  <c r="F401" i="1"/>
  <c r="F402" i="1"/>
  <c r="F403" i="1"/>
  <c r="C403" i="1"/>
  <c r="D403" i="1"/>
  <c r="C402" i="1"/>
  <c r="D402" i="1"/>
  <c r="C401" i="1"/>
  <c r="D401" i="1"/>
  <c r="C389" i="1"/>
  <c r="D389" i="1"/>
  <c r="F389" i="1"/>
  <c r="C390" i="1"/>
  <c r="D390" i="1"/>
  <c r="F390" i="1"/>
  <c r="C391" i="1"/>
  <c r="D391" i="1"/>
  <c r="C392" i="1"/>
  <c r="D392" i="1"/>
  <c r="F392" i="1"/>
  <c r="C393" i="1"/>
  <c r="D393" i="1"/>
  <c r="F393" i="1"/>
  <c r="C394" i="1"/>
  <c r="D394" i="1"/>
  <c r="F394" i="1"/>
  <c r="C395" i="1"/>
  <c r="D395" i="1"/>
  <c r="F395" i="1"/>
  <c r="C396" i="1"/>
  <c r="D396" i="1"/>
  <c r="F396" i="1"/>
  <c r="C397" i="1"/>
  <c r="D397" i="1"/>
  <c r="F397" i="1"/>
  <c r="B390" i="1"/>
  <c r="B391" i="1"/>
  <c r="B392" i="1"/>
  <c r="B393" i="1"/>
  <c r="B394" i="1"/>
  <c r="B395" i="1"/>
  <c r="B396" i="1"/>
  <c r="B397" i="1"/>
  <c r="B389" i="1"/>
  <c r="F353" i="1"/>
  <c r="F354" i="1"/>
  <c r="F355" i="1"/>
  <c r="C353" i="1"/>
  <c r="D353" i="1"/>
  <c r="C354" i="1"/>
  <c r="D354" i="1"/>
  <c r="C355" i="1"/>
  <c r="D355" i="1"/>
  <c r="F350" i="1"/>
  <c r="F352" i="1"/>
  <c r="F351" i="1"/>
  <c r="C350" i="1"/>
  <c r="D350" i="1"/>
  <c r="C351" i="1"/>
  <c r="D351" i="1"/>
  <c r="C352" i="1"/>
  <c r="D352" i="1"/>
  <c r="F342" i="1"/>
  <c r="F343" i="1"/>
  <c r="F344" i="1"/>
  <c r="F345" i="1"/>
  <c r="F346" i="1"/>
  <c r="F347" i="1"/>
  <c r="F348" i="1"/>
  <c r="F349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F287" i="1"/>
  <c r="F288" i="1"/>
  <c r="F289" i="1"/>
  <c r="F290" i="1"/>
  <c r="F291" i="1"/>
  <c r="F292" i="1"/>
  <c r="F293" i="1"/>
  <c r="F294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F283" i="1"/>
  <c r="F284" i="1"/>
  <c r="F285" i="1"/>
  <c r="F286" i="1"/>
  <c r="C283" i="1"/>
  <c r="D283" i="1"/>
  <c r="C284" i="1"/>
  <c r="D284" i="1"/>
  <c r="C285" i="1"/>
  <c r="D285" i="1"/>
  <c r="C286" i="1"/>
  <c r="D286" i="1"/>
  <c r="C282" i="1"/>
  <c r="D282" i="1"/>
  <c r="F218" i="1"/>
  <c r="F219" i="1"/>
  <c r="C218" i="1"/>
  <c r="D218" i="1"/>
  <c r="C219" i="1"/>
  <c r="D219" i="1"/>
  <c r="D217" i="1"/>
  <c r="F213" i="1"/>
  <c r="F214" i="1"/>
  <c r="F215" i="1"/>
  <c r="F216" i="1"/>
  <c r="C213" i="1"/>
  <c r="D213" i="1"/>
  <c r="C214" i="1"/>
  <c r="D214" i="1"/>
  <c r="C215" i="1"/>
  <c r="D215" i="1"/>
  <c r="C216" i="1"/>
  <c r="D216" i="1"/>
  <c r="F208" i="1"/>
  <c r="F209" i="1"/>
  <c r="F210" i="1"/>
  <c r="F211" i="1"/>
  <c r="F212" i="1"/>
  <c r="C208" i="1"/>
  <c r="D208" i="1"/>
  <c r="C209" i="1"/>
  <c r="D209" i="1"/>
  <c r="C210" i="1"/>
  <c r="D210" i="1"/>
  <c r="C211" i="1"/>
  <c r="D211" i="1"/>
  <c r="C212" i="1"/>
  <c r="D212" i="1"/>
  <c r="C206" i="1"/>
  <c r="D206" i="1"/>
  <c r="F202" i="1"/>
  <c r="F203" i="1"/>
  <c r="F204" i="1"/>
  <c r="C202" i="1"/>
  <c r="D202" i="1"/>
  <c r="C203" i="1"/>
  <c r="D203" i="1"/>
  <c r="C204" i="1"/>
  <c r="D204" i="1"/>
  <c r="F194" i="1"/>
  <c r="F195" i="1"/>
  <c r="F196" i="1"/>
  <c r="F197" i="1"/>
  <c r="F198" i="1"/>
  <c r="F199" i="1"/>
  <c r="F200" i="1"/>
  <c r="F201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F191" i="1"/>
  <c r="F192" i="1"/>
  <c r="F193" i="1"/>
  <c r="C191" i="1"/>
  <c r="D191" i="1"/>
  <c r="C192" i="1"/>
  <c r="D192" i="1"/>
  <c r="C193" i="1"/>
  <c r="D193" i="1"/>
  <c r="F187" i="1"/>
  <c r="F188" i="1"/>
  <c r="F189" i="1"/>
  <c r="F190" i="1"/>
  <c r="C187" i="1"/>
  <c r="D187" i="1"/>
  <c r="C188" i="1"/>
  <c r="D188" i="1"/>
  <c r="C189" i="1"/>
  <c r="D189" i="1"/>
  <c r="C190" i="1"/>
  <c r="D190" i="1"/>
  <c r="F186" i="1"/>
  <c r="C186" i="1"/>
  <c r="D186" i="1"/>
  <c r="F183" i="1"/>
  <c r="F184" i="1"/>
  <c r="F185" i="1"/>
  <c r="C183" i="1"/>
  <c r="D183" i="1"/>
  <c r="C184" i="1"/>
  <c r="D184" i="1"/>
  <c r="C185" i="1"/>
  <c r="D185" i="1"/>
  <c r="F178" i="1"/>
  <c r="F179" i="1"/>
  <c r="F180" i="1"/>
  <c r="F181" i="1"/>
  <c r="F182" i="1"/>
  <c r="B179" i="1"/>
  <c r="B180" i="1"/>
  <c r="B181" i="1"/>
  <c r="B182" i="1"/>
  <c r="B178" i="1"/>
  <c r="C178" i="1"/>
  <c r="D178" i="1"/>
  <c r="C179" i="1"/>
  <c r="D179" i="1"/>
  <c r="C180" i="1"/>
  <c r="D180" i="1"/>
  <c r="C181" i="1"/>
  <c r="D181" i="1"/>
  <c r="C182" i="1"/>
  <c r="D182" i="1"/>
  <c r="F177" i="1"/>
  <c r="C176" i="1"/>
  <c r="D176" i="1"/>
  <c r="C177" i="1"/>
  <c r="D177" i="1"/>
  <c r="F163" i="1"/>
  <c r="F164" i="1"/>
  <c r="F165" i="1"/>
  <c r="F166" i="1"/>
  <c r="F167" i="1"/>
  <c r="F168" i="1"/>
  <c r="F169" i="1"/>
  <c r="F171" i="1"/>
  <c r="F172" i="1"/>
  <c r="F173" i="1"/>
  <c r="F174" i="1"/>
  <c r="F175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F160" i="1"/>
  <c r="F161" i="1"/>
  <c r="F162" i="1"/>
  <c r="C160" i="1"/>
  <c r="D160" i="1"/>
  <c r="C161" i="1"/>
  <c r="D161" i="1"/>
  <c r="C162" i="1"/>
  <c r="D162" i="1"/>
  <c r="F157" i="1"/>
  <c r="F158" i="1"/>
  <c r="F159" i="1"/>
  <c r="C157" i="1"/>
  <c r="D157" i="1"/>
  <c r="C158" i="1"/>
  <c r="D158" i="1"/>
  <c r="C159" i="1"/>
  <c r="D159" i="1"/>
  <c r="F142" i="1"/>
  <c r="F143" i="1"/>
  <c r="F144" i="1"/>
  <c r="F145" i="1"/>
  <c r="F146" i="1"/>
  <c r="F147" i="1"/>
  <c r="F148" i="1"/>
  <c r="F149" i="1"/>
  <c r="F150" i="1"/>
  <c r="F15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F136" i="1"/>
  <c r="F137" i="1"/>
  <c r="F138" i="1"/>
  <c r="F139" i="1"/>
  <c r="F140" i="1"/>
  <c r="F141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F125" i="1"/>
  <c r="F126" i="1"/>
  <c r="F127" i="1"/>
  <c r="F128" i="1"/>
  <c r="F129" i="1"/>
  <c r="F130" i="1"/>
  <c r="F131" i="1"/>
  <c r="F132" i="1"/>
  <c r="F133" i="1"/>
  <c r="F134" i="1"/>
  <c r="F135" i="1"/>
  <c r="D125" i="1"/>
  <c r="D126" i="1"/>
  <c r="D127" i="1"/>
  <c r="D128" i="1"/>
  <c r="D129" i="1"/>
  <c r="D130" i="1"/>
  <c r="D131" i="1"/>
  <c r="D132" i="1"/>
  <c r="D133" i="1"/>
  <c r="D134" i="1"/>
  <c r="D135" i="1"/>
  <c r="C125" i="1"/>
  <c r="C126" i="1"/>
  <c r="C127" i="1"/>
  <c r="C128" i="1"/>
  <c r="C129" i="1"/>
  <c r="C130" i="1"/>
  <c r="C131" i="1"/>
  <c r="C132" i="1"/>
  <c r="C133" i="1"/>
  <c r="C134" i="1"/>
  <c r="C135" i="1"/>
  <c r="F120" i="1"/>
  <c r="F121" i="1"/>
  <c r="F122" i="1"/>
  <c r="F123" i="1"/>
  <c r="F124" i="1"/>
  <c r="D120" i="1"/>
  <c r="D121" i="1"/>
  <c r="D122" i="1"/>
  <c r="D123" i="1"/>
  <c r="D124" i="1"/>
  <c r="C120" i="1"/>
  <c r="C121" i="1"/>
  <c r="C122" i="1"/>
  <c r="C123" i="1"/>
  <c r="C124" i="1"/>
  <c r="C119" i="1"/>
  <c r="D119" i="1"/>
  <c r="B119" i="1"/>
  <c r="F116" i="1"/>
  <c r="F117" i="1"/>
  <c r="F118" i="1"/>
  <c r="C116" i="1"/>
  <c r="C117" i="1"/>
  <c r="C118" i="1"/>
  <c r="D116" i="1"/>
  <c r="D117" i="1"/>
  <c r="D118" i="1"/>
  <c r="F113" i="1"/>
  <c r="C113" i="1"/>
  <c r="D113" i="1"/>
  <c r="C114" i="1"/>
  <c r="D114" i="1"/>
  <c r="F114" i="1"/>
  <c r="F108" i="1"/>
  <c r="F109" i="1"/>
  <c r="F110" i="1"/>
  <c r="F111" i="1"/>
  <c r="F112" i="1"/>
  <c r="C108" i="1"/>
  <c r="C109" i="1"/>
  <c r="C110" i="1"/>
  <c r="C111" i="1"/>
  <c r="C112" i="1"/>
  <c r="D108" i="1"/>
  <c r="D109" i="1"/>
  <c r="D110" i="1"/>
  <c r="D111" i="1"/>
  <c r="D112" i="1"/>
  <c r="F99" i="1"/>
  <c r="F100" i="1"/>
  <c r="F101" i="1"/>
  <c r="F102" i="1"/>
  <c r="C99" i="1"/>
  <c r="C100" i="1"/>
  <c r="C101" i="1"/>
  <c r="C102" i="1"/>
  <c r="D99" i="1"/>
  <c r="D100" i="1"/>
  <c r="D101" i="1"/>
  <c r="D102" i="1"/>
  <c r="F97" i="1"/>
  <c r="C97" i="1"/>
  <c r="C98" i="1"/>
  <c r="D97" i="1"/>
  <c r="D98" i="1"/>
  <c r="B89" i="1"/>
  <c r="F89" i="1"/>
  <c r="B90" i="1"/>
  <c r="B91" i="1"/>
  <c r="F91" i="1"/>
  <c r="B92" i="1"/>
  <c r="B93" i="1"/>
  <c r="B94" i="1"/>
  <c r="B95" i="1"/>
  <c r="B96" i="1"/>
  <c r="B98" i="1" s="1"/>
  <c r="B97" i="1"/>
  <c r="C75" i="1"/>
  <c r="C74" i="1"/>
  <c r="C71" i="1"/>
  <c r="B88" i="1"/>
  <c r="C88" i="1"/>
  <c r="D88" i="1"/>
  <c r="F88" i="1"/>
  <c r="B56" i="1"/>
  <c r="C56" i="1"/>
  <c r="D56" i="1"/>
  <c r="F56" i="1"/>
  <c r="B57" i="1"/>
  <c r="C57" i="1"/>
  <c r="D57" i="1"/>
  <c r="F57" i="1"/>
  <c r="B58" i="1"/>
  <c r="C58" i="1"/>
  <c r="D58" i="1"/>
  <c r="F58" i="1"/>
  <c r="B59" i="1"/>
  <c r="C59" i="1"/>
  <c r="D59" i="1"/>
  <c r="F59" i="1"/>
  <c r="B60" i="1"/>
  <c r="C60" i="1"/>
  <c r="D60" i="1"/>
  <c r="F60" i="1"/>
  <c r="B61" i="1"/>
  <c r="C61" i="1"/>
  <c r="D61" i="1"/>
  <c r="F61" i="1"/>
  <c r="B62" i="1"/>
  <c r="C62" i="1"/>
  <c r="D62" i="1"/>
  <c r="F62" i="1"/>
  <c r="B63" i="1"/>
  <c r="C63" i="1"/>
  <c r="D63" i="1"/>
  <c r="F63" i="1"/>
  <c r="B64" i="1"/>
  <c r="C64" i="1"/>
  <c r="D64" i="1"/>
  <c r="F64" i="1"/>
  <c r="B65" i="1"/>
  <c r="C65" i="1"/>
  <c r="D65" i="1"/>
  <c r="F65" i="1"/>
  <c r="B66" i="1"/>
  <c r="C66" i="1"/>
  <c r="D66" i="1"/>
  <c r="F66" i="1"/>
  <c r="B67" i="1"/>
  <c r="C67" i="1"/>
  <c r="D67" i="1"/>
  <c r="F67" i="1"/>
  <c r="B68" i="1"/>
  <c r="C68" i="1"/>
  <c r="D68" i="1"/>
  <c r="F68" i="1"/>
  <c r="B69" i="1"/>
  <c r="C69" i="1"/>
  <c r="D69" i="1"/>
  <c r="F69" i="1"/>
  <c r="B70" i="1"/>
  <c r="C70" i="1"/>
  <c r="D70" i="1"/>
  <c r="F70" i="1"/>
  <c r="B71" i="1"/>
  <c r="D71" i="1"/>
  <c r="F71" i="1"/>
  <c r="B72" i="1"/>
  <c r="C72" i="1"/>
  <c r="D72" i="1"/>
  <c r="F72" i="1"/>
  <c r="B73" i="1"/>
  <c r="C73" i="1"/>
  <c r="D73" i="1"/>
  <c r="F73" i="1"/>
  <c r="B74" i="1"/>
  <c r="D74" i="1"/>
  <c r="F74" i="1"/>
  <c r="B75" i="1"/>
  <c r="D75" i="1"/>
  <c r="F75" i="1"/>
  <c r="B76" i="1"/>
  <c r="C76" i="1"/>
  <c r="D76" i="1"/>
  <c r="F76" i="1"/>
  <c r="B77" i="1"/>
  <c r="C77" i="1"/>
  <c r="D77" i="1"/>
  <c r="F77" i="1"/>
  <c r="B78" i="1"/>
  <c r="C78" i="1"/>
  <c r="D78" i="1"/>
  <c r="F78" i="1"/>
  <c r="B79" i="1"/>
  <c r="C79" i="1"/>
  <c r="D79" i="1"/>
  <c r="F79" i="1"/>
  <c r="B80" i="1"/>
  <c r="C80" i="1"/>
  <c r="D80" i="1"/>
  <c r="F80" i="1"/>
  <c r="B81" i="1"/>
  <c r="C81" i="1"/>
  <c r="D81" i="1"/>
  <c r="F81" i="1"/>
  <c r="B82" i="1"/>
  <c r="C82" i="1"/>
  <c r="D82" i="1"/>
  <c r="F82" i="1"/>
  <c r="B83" i="1"/>
  <c r="C83" i="1"/>
  <c r="D83" i="1"/>
  <c r="F83" i="1"/>
  <c r="B84" i="1"/>
  <c r="C84" i="1"/>
  <c r="D84" i="1"/>
  <c r="F84" i="1"/>
  <c r="B85" i="1"/>
  <c r="C85" i="1"/>
  <c r="D85" i="1"/>
  <c r="F85" i="1"/>
  <c r="C86" i="1"/>
  <c r="D86" i="1"/>
  <c r="F86" i="1"/>
  <c r="B87" i="1"/>
  <c r="C87" i="1"/>
  <c r="D87" i="1"/>
  <c r="F87" i="1"/>
  <c r="F50" i="1"/>
  <c r="F51" i="1"/>
  <c r="F52" i="1"/>
  <c r="F53" i="1"/>
  <c r="F54" i="1"/>
  <c r="F55" i="1"/>
  <c r="D50" i="1"/>
  <c r="D51" i="1"/>
  <c r="D52" i="1"/>
  <c r="D53" i="1"/>
  <c r="D54" i="1"/>
  <c r="D55" i="1"/>
  <c r="C50" i="1"/>
  <c r="C51" i="1"/>
  <c r="C52" i="1"/>
  <c r="C53" i="1"/>
  <c r="C54" i="1"/>
  <c r="C55" i="1"/>
  <c r="F44" i="1"/>
  <c r="F45" i="1"/>
  <c r="D44" i="1"/>
  <c r="D45" i="1"/>
  <c r="C44" i="1"/>
  <c r="C45" i="1"/>
  <c r="F43" i="1"/>
  <c r="D43" i="1"/>
  <c r="F42" i="1"/>
  <c r="D42" i="1"/>
  <c r="F39" i="1"/>
  <c r="F40" i="1"/>
  <c r="F41" i="1"/>
  <c r="D39" i="1"/>
  <c r="D40" i="1"/>
  <c r="D41" i="1"/>
  <c r="F33" i="1"/>
  <c r="F34" i="1"/>
  <c r="F35" i="1"/>
  <c r="F36" i="1"/>
  <c r="F37" i="1"/>
  <c r="F38" i="1"/>
  <c r="C33" i="1"/>
  <c r="D33" i="1"/>
  <c r="C34" i="1"/>
  <c r="D34" i="1"/>
  <c r="C35" i="1"/>
  <c r="D35" i="1"/>
  <c r="C36" i="1"/>
  <c r="D36" i="1"/>
  <c r="C37" i="1"/>
  <c r="D37" i="1"/>
  <c r="C38" i="1"/>
  <c r="D38" i="1"/>
  <c r="F28" i="1"/>
  <c r="F29" i="1"/>
  <c r="F30" i="1"/>
  <c r="F31" i="1"/>
  <c r="F32" i="1"/>
  <c r="F90" i="1"/>
  <c r="F92" i="1"/>
  <c r="F93" i="1"/>
  <c r="F94" i="1"/>
  <c r="F95" i="1"/>
  <c r="F96" i="1"/>
  <c r="D89" i="1"/>
  <c r="D90" i="1"/>
  <c r="D91" i="1"/>
  <c r="D92" i="1"/>
  <c r="D93" i="1"/>
  <c r="D94" i="1"/>
  <c r="D95" i="1"/>
  <c r="D96" i="1"/>
  <c r="C89" i="1"/>
  <c r="C90" i="1"/>
  <c r="C91" i="1"/>
  <c r="C92" i="1"/>
  <c r="C93" i="1"/>
  <c r="C94" i="1"/>
  <c r="C95" i="1"/>
  <c r="C96" i="1"/>
</calcChain>
</file>

<file path=xl/sharedStrings.xml><?xml version="1.0" encoding="utf-8"?>
<sst xmlns="http://schemas.openxmlformats.org/spreadsheetml/2006/main" count="1695" uniqueCount="908">
  <si>
    <t xml:space="preserve">NO </t>
  </si>
  <si>
    <t xml:space="preserve">FİRMA </t>
  </si>
  <si>
    <t>BOĞA ADI</t>
  </si>
  <si>
    <t>DOZU</t>
  </si>
  <si>
    <t>KÜPE NO</t>
  </si>
  <si>
    <t>GENOVET</t>
  </si>
  <si>
    <t xml:space="preserve">ZORRO VIMA </t>
  </si>
  <si>
    <t>CZ825496031</t>
  </si>
  <si>
    <t>ALM Z BESNA</t>
  </si>
  <si>
    <t>CZ571650042</t>
  </si>
  <si>
    <t>WATTZAHL  FH2M</t>
  </si>
  <si>
    <t>DE0948343767</t>
  </si>
  <si>
    <t>MAHUT</t>
  </si>
  <si>
    <t>Mor-243</t>
  </si>
  <si>
    <t>2017 Yılı İthalat İzni Verilen Dondurulmuş Boğa Sperması Bilgileri</t>
  </si>
  <si>
    <t>USA70726908</t>
  </si>
  <si>
    <t>JOCLAY</t>
  </si>
  <si>
    <t>USA71630799</t>
  </si>
  <si>
    <t>BERKLEY</t>
  </si>
  <si>
    <t>USA72942413</t>
  </si>
  <si>
    <t>FRECKLE</t>
  </si>
  <si>
    <t>USA73709027</t>
  </si>
  <si>
    <t>COLLUDE</t>
  </si>
  <si>
    <t>USA72851652</t>
  </si>
  <si>
    <t>BATTLECRY</t>
  </si>
  <si>
    <t>USA71618865</t>
  </si>
  <si>
    <t>MVP</t>
  </si>
  <si>
    <t>USA71647617</t>
  </si>
  <si>
    <t>MERRICK</t>
  </si>
  <si>
    <t>TMR</t>
  </si>
  <si>
    <t>DE0537177254</t>
  </si>
  <si>
    <t>LOOPING</t>
  </si>
  <si>
    <t>IT019990524103</t>
  </si>
  <si>
    <t>BAXONATO</t>
  </si>
  <si>
    <t>IT021002076133</t>
  </si>
  <si>
    <t>EDİTOR</t>
  </si>
  <si>
    <t>BE157574106</t>
  </si>
  <si>
    <t>ROITELET DU SARTAY</t>
  </si>
  <si>
    <t>ATAFEN</t>
  </si>
  <si>
    <t>CZ693757032</t>
  </si>
  <si>
    <t>KLASA-FH2H</t>
  </si>
  <si>
    <t>HG-388</t>
  </si>
  <si>
    <t>MAMUT</t>
  </si>
  <si>
    <t>DE0944941683</t>
  </si>
  <si>
    <t>ENDURO</t>
  </si>
  <si>
    <t>DE0974602113</t>
  </si>
  <si>
    <t>MORPHEUS</t>
  </si>
  <si>
    <t>DE00814530958</t>
  </si>
  <si>
    <t>JOVAN</t>
  </si>
  <si>
    <t>DE0945231769</t>
  </si>
  <si>
    <t>WASABI</t>
  </si>
  <si>
    <t>DE0664139214</t>
  </si>
  <si>
    <t>WASHINGTON</t>
  </si>
  <si>
    <t>DE0942606868</t>
  </si>
  <si>
    <t>HAJO</t>
  </si>
  <si>
    <t>DE0941035849</t>
  </si>
  <si>
    <t>VANADİN</t>
  </si>
  <si>
    <t>DE0945582236</t>
  </si>
  <si>
    <t>EVEREST</t>
  </si>
  <si>
    <t>DE0942885467</t>
  </si>
  <si>
    <t>MANDANO</t>
  </si>
  <si>
    <t>DE0944261411</t>
  </si>
  <si>
    <t>DISCONDI</t>
  </si>
  <si>
    <t>DE0943339613</t>
  </si>
  <si>
    <t>IWINN</t>
  </si>
  <si>
    <t>DOĞAGEN</t>
  </si>
  <si>
    <t>CH120.0741.1828.8</t>
  </si>
  <si>
    <t>JOLAHOFS NESTA JINXOR</t>
  </si>
  <si>
    <t>CH120.0660.2222.7</t>
  </si>
  <si>
    <t>JOLIC MENZNAU</t>
  </si>
  <si>
    <t>CH120.0664.7982.3</t>
  </si>
  <si>
    <t>BAJAZZO GAIS</t>
  </si>
  <si>
    <t>CH120.0809.4882.4</t>
  </si>
  <si>
    <t>FLURY'S TITUS BALTIMOR</t>
  </si>
  <si>
    <t>Y1472635976</t>
  </si>
  <si>
    <t>DEMSA</t>
  </si>
  <si>
    <t>USA136278496</t>
  </si>
  <si>
    <t>PHIL-RU POTTER ROLAND</t>
  </si>
  <si>
    <t>USA70053885</t>
  </si>
  <si>
    <t>LARS-ACRES NIA TAILLIGHT</t>
  </si>
  <si>
    <t>USA69822461</t>
  </si>
  <si>
    <t>WELCOME ROBUST PENANT</t>
  </si>
  <si>
    <t>USA71703341</t>
  </si>
  <si>
    <t>BACON-HILL MONTY</t>
  </si>
  <si>
    <t>BRINK ROMEO Z268</t>
  </si>
  <si>
    <t>ES090604417017</t>
  </si>
  <si>
    <t>CEDRIC</t>
  </si>
  <si>
    <t>GENOTURKEY</t>
  </si>
  <si>
    <t>KARVET</t>
  </si>
  <si>
    <t>BMB</t>
  </si>
  <si>
    <t>DE0974602964</t>
  </si>
  <si>
    <t>DELL</t>
  </si>
  <si>
    <t>DE0945997284</t>
  </si>
  <si>
    <t>MEGATRON</t>
  </si>
  <si>
    <t>DE0945870264</t>
  </si>
  <si>
    <t>DIESEL</t>
  </si>
  <si>
    <t>DE0946085985</t>
  </si>
  <si>
    <t>MAURITIUS</t>
  </si>
  <si>
    <t>DE0943004476</t>
  </si>
  <si>
    <t>INKOGNITO</t>
  </si>
  <si>
    <t>VETAR BURSA</t>
  </si>
  <si>
    <t>DİŞİ</t>
  </si>
  <si>
    <t>BAYSAN</t>
  </si>
  <si>
    <t>MAKRO GENETİK</t>
  </si>
  <si>
    <t>UK723519600094</t>
  </si>
  <si>
    <t>WILTORBALBOA</t>
  </si>
  <si>
    <t>BİOPHARM</t>
  </si>
  <si>
    <t>USA70346495</t>
  </si>
  <si>
    <t>EVEN-PAR SHF CANNON</t>
  </si>
  <si>
    <t>GEN O TEK</t>
  </si>
  <si>
    <t>FR7121099280</t>
  </si>
  <si>
    <t>PLETOR</t>
  </si>
  <si>
    <t>FR8907590159</t>
  </si>
  <si>
    <t>REALISTE</t>
  </si>
  <si>
    <t>FR5454668443</t>
  </si>
  <si>
    <t>AZUL</t>
  </si>
  <si>
    <t>BE726154789</t>
  </si>
  <si>
    <t xml:space="preserve">PASSE-PARTOUT </t>
  </si>
  <si>
    <t>BE424545440</t>
  </si>
  <si>
    <t>JET-SET DE L'ECLUSE</t>
  </si>
  <si>
    <t>DE0945831376</t>
  </si>
  <si>
    <t>SORGHUM</t>
  </si>
  <si>
    <t>DE0945393629</t>
  </si>
  <si>
    <t>WORMS</t>
  </si>
  <si>
    <t>DE0944146889</t>
  </si>
  <si>
    <t>ORBIT</t>
  </si>
  <si>
    <t>CZ658096071</t>
  </si>
  <si>
    <t>ZANZIBAR</t>
  </si>
  <si>
    <t>DE946540049</t>
  </si>
  <si>
    <t>LANDAUF</t>
  </si>
  <si>
    <t>DE0945999001</t>
  </si>
  <si>
    <t>OSCORAN</t>
  </si>
  <si>
    <t>MASTERGEN</t>
  </si>
  <si>
    <t>NK522667606</t>
  </si>
  <si>
    <t>BATTUNGA</t>
  </si>
  <si>
    <t>DE0352548421</t>
  </si>
  <si>
    <t>BENSTRUP</t>
  </si>
  <si>
    <t>DK04219302124</t>
  </si>
  <si>
    <t>BİDERO</t>
  </si>
  <si>
    <t>UK933251518615</t>
  </si>
  <si>
    <t>DE0115508279</t>
  </si>
  <si>
    <t>NOG TOSCO</t>
  </si>
  <si>
    <t>DK08155701297</t>
  </si>
  <si>
    <t>PİKEUR</t>
  </si>
  <si>
    <t>DE0351721503</t>
  </si>
  <si>
    <t>NOG STOLOS</t>
  </si>
  <si>
    <t>DE0352534266</t>
  </si>
  <si>
    <t>ELABELL</t>
  </si>
  <si>
    <t>DE0354567008</t>
  </si>
  <si>
    <t>JERRYLEE</t>
  </si>
  <si>
    <t>DE0357186135</t>
  </si>
  <si>
    <t>CABRİO</t>
  </si>
  <si>
    <t>DE1501456811</t>
  </si>
  <si>
    <t>HELİOS</t>
  </si>
  <si>
    <t>DK04152400917</t>
  </si>
  <si>
    <t>VİNGEGARD SANTOS</t>
  </si>
  <si>
    <t>DE1602945799</t>
  </si>
  <si>
    <t>ECO</t>
  </si>
  <si>
    <t>JENETOR</t>
  </si>
  <si>
    <t>DE1302474571</t>
  </si>
  <si>
    <t>TAURUS</t>
  </si>
  <si>
    <t>CZ31701563</t>
  </si>
  <si>
    <t>ATLAS</t>
  </si>
  <si>
    <t>DE1501659525</t>
  </si>
  <si>
    <t>ELF</t>
  </si>
  <si>
    <t>DE0353931196</t>
  </si>
  <si>
    <t>BURUNDİ</t>
  </si>
  <si>
    <t>DK04109204178</t>
  </si>
  <si>
    <t>NORMAN</t>
  </si>
  <si>
    <t>DE0355165348</t>
  </si>
  <si>
    <t>BUBE</t>
  </si>
  <si>
    <t>DE1602870920</t>
  </si>
  <si>
    <t xml:space="preserve">COSTA </t>
  </si>
  <si>
    <t>DE0536412886</t>
  </si>
  <si>
    <t>HANNIBAL</t>
  </si>
  <si>
    <t>IT021001598858</t>
  </si>
  <si>
    <t>SUPERBROWN BOXER</t>
  </si>
  <si>
    <t>SPERMED GENETİK</t>
  </si>
  <si>
    <t>ART GENETİK</t>
  </si>
  <si>
    <t>BE560760840</t>
  </si>
  <si>
    <t>KILOWATT D OCHAIN</t>
  </si>
  <si>
    <t>BE026370316</t>
  </si>
  <si>
    <t>MANNEQUIN DE SBERCHAMPS</t>
  </si>
  <si>
    <t>IE221157380755</t>
  </si>
  <si>
    <t xml:space="preserve">BOHERARD CANTONA </t>
  </si>
  <si>
    <t>PALMYRA CALIMERO BLACKJACK</t>
  </si>
  <si>
    <t>USA69526843</t>
  </si>
  <si>
    <t>WILDVALE MAN-O-MAN</t>
  </si>
  <si>
    <t>P43211211</t>
  </si>
  <si>
    <t>HUTH 813 REVOLUTION 4R</t>
  </si>
  <si>
    <t>ZLM 397</t>
  </si>
  <si>
    <t>ABIDOL</t>
  </si>
  <si>
    <t>ZSI 951</t>
  </si>
  <si>
    <t>SOLBAKKEN GARFIELD</t>
  </si>
  <si>
    <t>ZBM 284</t>
  </si>
  <si>
    <t>TORANAGA VAN'T ZANDEIND</t>
  </si>
  <si>
    <t>ZBM 285</t>
  </si>
  <si>
    <t>TONNY VAN'T ZANDEIND</t>
  </si>
  <si>
    <t>ZBM 352</t>
  </si>
  <si>
    <t>SAMUEL VAN KRAKEHOEVE</t>
  </si>
  <si>
    <t>ZIT 723</t>
  </si>
  <si>
    <t>ALFLEX Z VLKOVA</t>
  </si>
  <si>
    <t>ZIT 864</t>
  </si>
  <si>
    <t>BRIX Z MEZIBORI</t>
  </si>
  <si>
    <t>ZMS 481</t>
  </si>
  <si>
    <t>ATILA LEZNICKY P</t>
  </si>
  <si>
    <t>ZSH 005</t>
  </si>
  <si>
    <t>TAROK ROUPOVSKY P</t>
  </si>
  <si>
    <t>ZSI 805</t>
  </si>
  <si>
    <t>TUAREG AGROCHYT</t>
  </si>
  <si>
    <t>HEL-070</t>
  </si>
  <si>
    <t>HERON</t>
  </si>
  <si>
    <t>GEN HAYVANCILIK</t>
  </si>
  <si>
    <t xml:space="preserve">NO-FLA HURST </t>
  </si>
  <si>
    <t>USA70625758</t>
  </si>
  <si>
    <t xml:space="preserve">DE-SU 11006 REDWOOD </t>
  </si>
  <si>
    <t>USA69170399</t>
  </si>
  <si>
    <t>STRAUSSDALE G ELECTRIFY</t>
  </si>
  <si>
    <t>USA68718397</t>
  </si>
  <si>
    <t>PINE-TREE PICARDUS</t>
  </si>
  <si>
    <t>IT033990183216</t>
  </si>
  <si>
    <t>CASTEL BOSCO JEEVES HARDY</t>
  </si>
  <si>
    <t>IT036990331272</t>
  </si>
  <si>
    <t>DOTTI INSEME SUPERNOVA</t>
  </si>
  <si>
    <t>IT058990180900</t>
  </si>
  <si>
    <t>TRIONE INSEME ACTARUS</t>
  </si>
  <si>
    <t>IT018990120771</t>
  </si>
  <si>
    <t>CABRI INSEME LOVESTORY</t>
  </si>
  <si>
    <t>USA71703397</t>
  </si>
  <si>
    <t xml:space="preserve">WELCOME SS PETERPAN </t>
  </si>
  <si>
    <t>USA69981349</t>
  </si>
  <si>
    <t>SEAGULL-BAY SUPERSIRE</t>
  </si>
  <si>
    <t>SNOWMAN MAYFLOWER</t>
  </si>
  <si>
    <t>ANADOLU</t>
  </si>
  <si>
    <t>ELİTGEN</t>
  </si>
  <si>
    <t>FR3803078751</t>
  </si>
  <si>
    <t>CRASAT</t>
  </si>
  <si>
    <t>FR2547072484</t>
  </si>
  <si>
    <t>GUILLOTIN</t>
  </si>
  <si>
    <t>FR2602600689</t>
  </si>
  <si>
    <t>FRANCIUM</t>
  </si>
  <si>
    <t>FR7120118578</t>
  </si>
  <si>
    <t>DOMBİNATOR</t>
  </si>
  <si>
    <t>FR1529144677</t>
  </si>
  <si>
    <t>EXTRAFIN</t>
  </si>
  <si>
    <t>FR2525973006</t>
  </si>
  <si>
    <t>BAXTER</t>
  </si>
  <si>
    <t>FR8843014363</t>
  </si>
  <si>
    <t>FABLO</t>
  </si>
  <si>
    <t>FR4311954867</t>
  </si>
  <si>
    <t>GARGANO</t>
  </si>
  <si>
    <t>FR3803232417</t>
  </si>
  <si>
    <t>HUMMER</t>
  </si>
  <si>
    <t>FR6357844211</t>
  </si>
  <si>
    <t>JAWAL</t>
  </si>
  <si>
    <t>FR0113027655</t>
  </si>
  <si>
    <t>ILAX</t>
  </si>
  <si>
    <t>FR7120053828</t>
  </si>
  <si>
    <t>HELUX</t>
  </si>
  <si>
    <t>FR0113016354</t>
  </si>
  <si>
    <t>IOUPY</t>
  </si>
  <si>
    <t>FR5233352586</t>
  </si>
  <si>
    <t>HITECH</t>
  </si>
  <si>
    <t>FR0113019487</t>
  </si>
  <si>
    <t>ILLANE</t>
  </si>
  <si>
    <t>FR4241807646</t>
  </si>
  <si>
    <t>HEYKO</t>
  </si>
  <si>
    <t>FR8843342219</t>
  </si>
  <si>
    <t>HENIMONT</t>
  </si>
  <si>
    <t>FR7402482556</t>
  </si>
  <si>
    <t>IMAC</t>
  </si>
  <si>
    <t>FR2538942345</t>
  </si>
  <si>
    <t>GIOVANNI</t>
  </si>
  <si>
    <t>FR7402482558</t>
  </si>
  <si>
    <t>INSBRUCK</t>
  </si>
  <si>
    <t>FR7032226649</t>
  </si>
  <si>
    <t>HOKAY</t>
  </si>
  <si>
    <t>FR7033687846</t>
  </si>
  <si>
    <t>HARMONTS</t>
  </si>
  <si>
    <t>FR7402478680</t>
  </si>
  <si>
    <t>ILEDOR</t>
  </si>
  <si>
    <t>FR01130013522</t>
  </si>
  <si>
    <t>HOUSTON</t>
  </si>
  <si>
    <t>FR4242063412</t>
  </si>
  <si>
    <t>IDROLIC</t>
  </si>
  <si>
    <t>15390389-1220</t>
  </si>
  <si>
    <t>DAHLE</t>
  </si>
  <si>
    <t>15394032-1033</t>
  </si>
  <si>
    <t>LANDRE</t>
  </si>
  <si>
    <t>04410216-0306</t>
  </si>
  <si>
    <t>EGGTROEN</t>
  </si>
  <si>
    <t>05022157-1148</t>
  </si>
  <si>
    <t>RUUD</t>
  </si>
  <si>
    <t>17559142-0338</t>
  </si>
  <si>
    <t>SKEI</t>
  </si>
  <si>
    <t>17360214-0273</t>
  </si>
  <si>
    <t>17237105-0397</t>
  </si>
  <si>
    <t>REITAN 2</t>
  </si>
  <si>
    <t>17293177-0820</t>
  </si>
  <si>
    <t>OKSJALE</t>
  </si>
  <si>
    <t>12230074-0454</t>
  </si>
  <si>
    <t>OKLAND</t>
  </si>
  <si>
    <t>17292071-0930</t>
  </si>
  <si>
    <t>SKJELVAN</t>
  </si>
  <si>
    <t>RONNINGEN</t>
  </si>
  <si>
    <t>ZORRO</t>
  </si>
  <si>
    <t>ALM</t>
  </si>
  <si>
    <t>CZ673705071</t>
  </si>
  <si>
    <t>BRIT</t>
  </si>
  <si>
    <t>DE000949184177</t>
  </si>
  <si>
    <t>CZ000826426061</t>
  </si>
  <si>
    <t>MARTIN</t>
  </si>
  <si>
    <t>CZ687422032</t>
  </si>
  <si>
    <t>URQUELL SUMAVSKY</t>
  </si>
  <si>
    <t>IE241180530730</t>
  </si>
  <si>
    <t>TOWERHILL FREAKY FRIDAY</t>
  </si>
  <si>
    <t>UK906234430217</t>
  </si>
  <si>
    <t>KILBRIDE FARM ESCALOP 13</t>
  </si>
  <si>
    <t>IE171059830406</t>
  </si>
  <si>
    <t>CURAHEEN DICKENS</t>
  </si>
  <si>
    <t>CZ663599032</t>
  </si>
  <si>
    <t>VERDEL ZE SIRE</t>
  </si>
  <si>
    <t>CZ722541053</t>
  </si>
  <si>
    <t>ASTOR Z KALISTE</t>
  </si>
  <si>
    <t>CZ002719042</t>
  </si>
  <si>
    <t>LUM Z PODLESİ</t>
  </si>
  <si>
    <t>ZOOTEK</t>
  </si>
  <si>
    <t>IT004990857277</t>
  </si>
  <si>
    <t>RAFANO</t>
  </si>
  <si>
    <t>IT005990067999</t>
  </si>
  <si>
    <t>TORPEDO</t>
  </si>
  <si>
    <t>IT001990611606</t>
  </si>
  <si>
    <t>TRIPLO</t>
  </si>
  <si>
    <t>IT001990680744</t>
  </si>
  <si>
    <t>TRUCCO</t>
  </si>
  <si>
    <t>IT035990582104</t>
  </si>
  <si>
    <t xml:space="preserve">VILLA CURTA ACAPULCO </t>
  </si>
  <si>
    <t>IT019991001383</t>
  </si>
  <si>
    <t>ROYAL IDEVRA DANUBIO</t>
  </si>
  <si>
    <t>IT098990345855</t>
  </si>
  <si>
    <t>ALPREM SUPER DELFINE</t>
  </si>
  <si>
    <t>IT019990920468</t>
  </si>
  <si>
    <t>GO-FARM DESENZANO</t>
  </si>
  <si>
    <t>DE00035627049</t>
  </si>
  <si>
    <t>DRAGSTER</t>
  </si>
  <si>
    <t>IT034990462594</t>
  </si>
  <si>
    <t>SPINAL PRINCE MILITO</t>
  </si>
  <si>
    <t>IT015990047678</t>
  </si>
  <si>
    <t xml:space="preserve">SALA SH. PAROCAS </t>
  </si>
  <si>
    <t>IT020990513459</t>
  </si>
  <si>
    <t xml:space="preserve">ALL.MARGHER.PATRIZIO </t>
  </si>
  <si>
    <t>IT001990583482</t>
  </si>
  <si>
    <t>PORTIS SHOUT PRESKA</t>
  </si>
  <si>
    <t>IT028990247382</t>
  </si>
  <si>
    <t>GUTHI LEKO SFINX</t>
  </si>
  <si>
    <t>IT017991580213</t>
  </si>
  <si>
    <t xml:space="preserve">ZANI SIL. VINILE </t>
  </si>
  <si>
    <t>IT004990870008</t>
  </si>
  <si>
    <t>MAGLIANA BRON. YELLOW</t>
  </si>
  <si>
    <t>BİOGEN</t>
  </si>
  <si>
    <t>CEMRE</t>
  </si>
  <si>
    <t>HOUSAM137002991</t>
  </si>
  <si>
    <t>USA 136278496</t>
  </si>
  <si>
    <t>END-ROAD PLANET BRICK</t>
  </si>
  <si>
    <t>S-S-I SNOWMAN PUMMEL</t>
  </si>
  <si>
    <t>USA 72851652</t>
  </si>
  <si>
    <t>DE-SU 12109 BATTLECRY</t>
  </si>
  <si>
    <t>USA 70726908</t>
  </si>
  <si>
    <t>UECKER LARGE JOCLAY</t>
  </si>
  <si>
    <t>USA 71647617</t>
  </si>
  <si>
    <t>PEN-COL MERRICK</t>
  </si>
  <si>
    <t>USA 73709027</t>
  </si>
  <si>
    <t xml:space="preserve">LARCREST COLLUDE </t>
  </si>
  <si>
    <t>USA 72942413</t>
  </si>
  <si>
    <t>MELARRY HALOGEN FRECKLE</t>
  </si>
  <si>
    <t>USA 71618865</t>
  </si>
  <si>
    <t>SEAGULL-BAY MVP</t>
  </si>
  <si>
    <t>DE-SU 11737 HATTRICK</t>
  </si>
  <si>
    <t>USA 72350100</t>
  </si>
  <si>
    <t>EILDON-TWEED CAPTAIN</t>
  </si>
  <si>
    <t>BACON-HILL MANNING</t>
  </si>
  <si>
    <t>USA 71813206</t>
  </si>
  <si>
    <t>DE-SU 11620 NIRVANA</t>
  </si>
  <si>
    <t>Cinsiyeti Belirli</t>
  </si>
  <si>
    <t>USA 71813323</t>
  </si>
  <si>
    <t>USA 66870241</t>
  </si>
  <si>
    <t>WEBB-VUE GABOR KENNARD</t>
  </si>
  <si>
    <t>BE033567951</t>
  </si>
  <si>
    <t>ZICO VH BEEKHOF</t>
  </si>
  <si>
    <t>EFEGEN</t>
  </si>
  <si>
    <t>TEPEGEN</t>
  </si>
  <si>
    <t>DE74578548</t>
  </si>
  <si>
    <t>RUKALI</t>
  </si>
  <si>
    <t>TANGVOLL</t>
  </si>
  <si>
    <t>KJELDSTAD</t>
  </si>
  <si>
    <t xml:space="preserve">                                                                                                                                                      </t>
  </si>
  <si>
    <t>IE321558080772</t>
  </si>
  <si>
    <t>SEAFORT GILL</t>
  </si>
  <si>
    <t>FR7121449376</t>
  </si>
  <si>
    <t>FR581231249</t>
  </si>
  <si>
    <t>UK104665500209</t>
  </si>
  <si>
    <t>ALWENT HITMAN</t>
  </si>
  <si>
    <t>FR5812312749</t>
  </si>
  <si>
    <t>GAMIN</t>
  </si>
  <si>
    <t>EXCEL</t>
  </si>
  <si>
    <t>UK143223401528</t>
  </si>
  <si>
    <t>IE251104771448</t>
  </si>
  <si>
    <t>TRILLICK GEORGE</t>
  </si>
  <si>
    <t>EPERNAY</t>
  </si>
  <si>
    <t>HİDEAL</t>
  </si>
  <si>
    <t>TOWTHORPE DUBAİ</t>
  </si>
  <si>
    <t>16642176-0832</t>
  </si>
  <si>
    <t>17146322-0541</t>
  </si>
  <si>
    <t>Manda Sperması</t>
  </si>
  <si>
    <t>CZ859150031</t>
  </si>
  <si>
    <t>ZADAR</t>
  </si>
  <si>
    <t>DK 75658-00148</t>
  </si>
  <si>
    <t>GS CHAMPION</t>
  </si>
  <si>
    <t>AT 319.649.922</t>
  </si>
  <si>
    <t>GS UROX</t>
  </si>
  <si>
    <t>AT 296.991.918</t>
  </si>
  <si>
    <t>GS HITZKOPH</t>
  </si>
  <si>
    <t>DE 0665190596</t>
  </si>
  <si>
    <t>GS NATUS</t>
  </si>
  <si>
    <t>IE 221062760982</t>
  </si>
  <si>
    <t>ELİTE ICE CREAM</t>
  </si>
  <si>
    <t>UK 522636600842</t>
  </si>
  <si>
    <t>INVERLOCKY GURKA</t>
  </si>
  <si>
    <t>IE 171059830414</t>
  </si>
  <si>
    <t>AUROCH DEUTER</t>
  </si>
  <si>
    <t>UK 560920600837</t>
  </si>
  <si>
    <t>KELDURUM CAPONE</t>
  </si>
  <si>
    <t>IE 221283391170</t>
  </si>
  <si>
    <t>CLONAGH FROSTY KİNG</t>
  </si>
  <si>
    <t>DE0942202989</t>
  </si>
  <si>
    <t>MANLING</t>
  </si>
  <si>
    <t>DE0944001466</t>
  </si>
  <si>
    <t>HUMPERT</t>
  </si>
  <si>
    <t>DE0946510623</t>
  </si>
  <si>
    <t>WODURCH</t>
  </si>
  <si>
    <t>FR2279421648</t>
  </si>
  <si>
    <t>FR3554772975</t>
  </si>
  <si>
    <t>FR2941261595</t>
  </si>
  <si>
    <t>FR3554772769</t>
  </si>
  <si>
    <t>FR1724659013</t>
  </si>
  <si>
    <t>FR2941261612</t>
  </si>
  <si>
    <t>FR5502073281</t>
  </si>
  <si>
    <t>FR4241809512</t>
  </si>
  <si>
    <t>FR0802899244</t>
  </si>
  <si>
    <t>FR4241660358</t>
  </si>
  <si>
    <t>FR2941261341</t>
  </si>
  <si>
    <t>FR3554772687</t>
  </si>
  <si>
    <t>FR5501111240</t>
  </si>
  <si>
    <t>FR5236771131</t>
  </si>
  <si>
    <t>JEIRAKI</t>
  </si>
  <si>
    <t>ICONE</t>
  </si>
  <si>
    <t>HARO CAPJ</t>
  </si>
  <si>
    <t>GOASTEL</t>
  </si>
  <si>
    <t>IGNOS</t>
  </si>
  <si>
    <t xml:space="preserve">HORTA CAPJ </t>
  </si>
  <si>
    <t>HARITY</t>
  </si>
  <si>
    <t>HERIAPOM</t>
  </si>
  <si>
    <t>GASPARDY</t>
  </si>
  <si>
    <t>FROXA FAVI</t>
  </si>
  <si>
    <t>GARY CAPJ</t>
  </si>
  <si>
    <t>FITOUL</t>
  </si>
  <si>
    <t>FABSIE</t>
  </si>
  <si>
    <t>COUM CRAC</t>
  </si>
  <si>
    <t>USA69701759</t>
  </si>
  <si>
    <t>USA71651047</t>
  </si>
  <si>
    <t>USA70626088</t>
  </si>
  <si>
    <t>SANDY-VALLEY STERLING</t>
  </si>
  <si>
    <t>SANDY-VALLEY SCENARIO</t>
  </si>
  <si>
    <t>S-S-I MONTROSS PREMIUM</t>
  </si>
  <si>
    <t xml:space="preserve">LAMBRECHT SHAW AICON </t>
  </si>
  <si>
    <t>DE-SU EPC CRABTREE</t>
  </si>
  <si>
    <t>MR OCD EPİC DRAGONHEART</t>
  </si>
  <si>
    <t>S-S-I ROBUST BIGGIO</t>
  </si>
  <si>
    <t>DE0944168244</t>
  </si>
  <si>
    <t>DE0946754682</t>
  </si>
  <si>
    <t>ISLAN</t>
  </si>
  <si>
    <t>SAMARAS</t>
  </si>
  <si>
    <t>USA70626142</t>
  </si>
  <si>
    <t xml:space="preserve">DE-SU 11390 MARTIAL </t>
  </si>
  <si>
    <t>USA69990298</t>
  </si>
  <si>
    <t>DE-SU 1334 WAMPLER</t>
  </si>
  <si>
    <t>USA66800628</t>
  </si>
  <si>
    <t>RICHMOND-FD POMPOSO</t>
  </si>
  <si>
    <t>DE-SU 11006 REDWOOD</t>
  </si>
  <si>
    <t>HOUSAM70640305</t>
  </si>
  <si>
    <t>SEAGULL-BAY PHANTOM</t>
  </si>
  <si>
    <t>CED125Z</t>
  </si>
  <si>
    <t>CEDARDALE ZEAL 125Z</t>
  </si>
  <si>
    <t>DE0937631910</t>
  </si>
  <si>
    <t>STEINADLER</t>
  </si>
  <si>
    <t>DLD51Z/2947755</t>
  </si>
  <si>
    <t>DORA LEES TIMOTHY</t>
  </si>
  <si>
    <t>QUAKER HILL CHIEFTAIN</t>
  </si>
  <si>
    <t>QUAKER HILL ROYAL FLASH</t>
  </si>
  <si>
    <t>MUSTAFA KENTAN</t>
  </si>
  <si>
    <t>HOCANM11329424</t>
  </si>
  <si>
    <t>HOUSAM71088718</t>
  </si>
  <si>
    <t>HOCANM11491874</t>
  </si>
  <si>
    <t>HOCANM11491853</t>
  </si>
  <si>
    <t>HOCANM108726580</t>
  </si>
  <si>
    <t xml:space="preserve">GILLETTE MR JOHNSON </t>
  </si>
  <si>
    <t>MR FARNEAR MESMER</t>
  </si>
  <si>
    <t>GILLETTE SPEAKER</t>
  </si>
  <si>
    <t>GILLETTE SGO MYSPACE</t>
  </si>
  <si>
    <t>MARYCLERC MAGICITY</t>
  </si>
  <si>
    <t>ESPM9203479606</t>
  </si>
  <si>
    <t>ESPM2503071406</t>
  </si>
  <si>
    <t>ESPM253M008</t>
  </si>
  <si>
    <t>TEXEL MACAO</t>
  </si>
  <si>
    <t>SOOSTEGEN RUGBY</t>
  </si>
  <si>
    <t>WASKO</t>
  </si>
  <si>
    <t xml:space="preserve">BORNOVA </t>
  </si>
  <si>
    <t>UK523461502995</t>
  </si>
  <si>
    <t>IE361055810733</t>
  </si>
  <si>
    <t>IE231024080155</t>
  </si>
  <si>
    <t>FR8576831917</t>
  </si>
  <si>
    <t>IE301254970350</t>
  </si>
  <si>
    <t>UK918362215143</t>
  </si>
  <si>
    <t>IE301410320623</t>
  </si>
  <si>
    <t>BE826427267</t>
  </si>
  <si>
    <t>FR3615044771</t>
  </si>
  <si>
    <t>DELFUR DECIDER 12</t>
  </si>
  <si>
    <t>GRIANAN GENERAL</t>
  </si>
  <si>
    <t>LISCALLY ETI</t>
  </si>
  <si>
    <t>DOVEA ALCAZAR</t>
  </si>
  <si>
    <t>MOYCLARE LIEUTENANT</t>
  </si>
  <si>
    <t>BLACK WATER LAD</t>
  </si>
  <si>
    <t>RINGFORT CORMAC</t>
  </si>
  <si>
    <t>TARDIF D HONTOIR</t>
  </si>
  <si>
    <t>UTILE-BEN</t>
  </si>
  <si>
    <t>DE0941693277</t>
  </si>
  <si>
    <t>HUTTOS</t>
  </si>
  <si>
    <t>DE0947090050</t>
  </si>
  <si>
    <t>SAMLAS</t>
  </si>
  <si>
    <t>MAKROGENETİK</t>
  </si>
  <si>
    <t>USA74599862</t>
  </si>
  <si>
    <t>USA74414026</t>
  </si>
  <si>
    <t>USA74414125</t>
  </si>
  <si>
    <t>USA74414110</t>
  </si>
  <si>
    <t>ENDCO THE ANSWER-PO-ET</t>
  </si>
  <si>
    <t>IHG MONTANA-ET</t>
  </si>
  <si>
    <t>MR CANDID-ET</t>
  </si>
  <si>
    <t>ENDCO CHARGER-ET</t>
  </si>
  <si>
    <t>IHG TYCOON-ET</t>
  </si>
  <si>
    <t>DE0944444884</t>
  </si>
  <si>
    <t>DE0946035896</t>
  </si>
  <si>
    <t>DE0945538332</t>
  </si>
  <si>
    <t>DE0946464821</t>
  </si>
  <si>
    <t>DE0946508453</t>
  </si>
  <si>
    <t>RHEINLACHS</t>
  </si>
  <si>
    <t>SANDHOF</t>
  </si>
  <si>
    <t>SIMPLON</t>
  </si>
  <si>
    <t>WALMDACH</t>
  </si>
  <si>
    <t>WARLORD</t>
  </si>
  <si>
    <t>HOCANM10847042</t>
  </si>
  <si>
    <t>HOCANM106303230</t>
  </si>
  <si>
    <t>HOUSAM69421300</t>
  </si>
  <si>
    <t>HOCANM11084205</t>
  </si>
  <si>
    <t>HOUSAM137837618</t>
  </si>
  <si>
    <t>HOUSAM141007953</t>
  </si>
  <si>
    <t>HOCANM107082941</t>
  </si>
  <si>
    <t>HOCANM106356089</t>
  </si>
  <si>
    <t>HOCANM107649545</t>
  </si>
  <si>
    <t>HOUSAM71640112</t>
  </si>
  <si>
    <t>HOCANM11294720</t>
  </si>
  <si>
    <t>HOCANM11426866</t>
  </si>
  <si>
    <t>HOUSAM706260023</t>
  </si>
  <si>
    <t>HOCANM107922968</t>
  </si>
  <si>
    <t>HOCANM11438396</t>
  </si>
  <si>
    <t>MARBRI FACEBOOK</t>
  </si>
  <si>
    <t>COMESTAR LAUTAMARCUS</t>
  </si>
  <si>
    <t>HEATHERSTONE-V MOZART-ET</t>
  </si>
  <si>
    <t>HOWARD-VIEW AFTERHOURS</t>
  </si>
  <si>
    <t>JEFFREY-WAY TEMPTING</t>
  </si>
  <si>
    <t>MR CHASSITY CARMELO</t>
  </si>
  <si>
    <t>AMITIES LEGO</t>
  </si>
  <si>
    <t>BEAUCOISE CENTURION PB</t>
  </si>
  <si>
    <t>COMESTAR SUPERSEDE</t>
  </si>
  <si>
    <t>L-L-M-DAIRY PRESIDENT</t>
  </si>
  <si>
    <t>VELTHUIS LONGSHOT</t>
  </si>
  <si>
    <t>VELTHUIS SGC BETS R ON</t>
  </si>
  <si>
    <t>DE-SU NOMINEE</t>
  </si>
  <si>
    <t>LEPACHA TRINIDAD</t>
  </si>
  <si>
    <t>SILVERRIDGE ALBUM</t>
  </si>
  <si>
    <t xml:space="preserve"> </t>
  </si>
  <si>
    <t>BRINK ROMEO</t>
  </si>
  <si>
    <t>BRINK HAWKEYE</t>
  </si>
  <si>
    <t>CANSM314698</t>
  </si>
  <si>
    <t>DEUSM789</t>
  </si>
  <si>
    <t>EDG CLOWN-ET</t>
  </si>
  <si>
    <t>PEAK SOLAR ET</t>
  </si>
  <si>
    <t>SEAGULL-BAY ALLSTAR-ET</t>
  </si>
  <si>
    <t>BOMAZ DESIGNER-ET</t>
  </si>
  <si>
    <t>HO840M3013023061</t>
  </si>
  <si>
    <t>HO840M3129128747</t>
  </si>
  <si>
    <t>HOUSAM71618866</t>
  </si>
  <si>
    <t>HOUSAM71588613</t>
  </si>
  <si>
    <t>INDOLOR</t>
  </si>
  <si>
    <t>JITEUF JB</t>
  </si>
  <si>
    <t>JORDREN</t>
  </si>
  <si>
    <t>HARPON</t>
  </si>
  <si>
    <t>CRUMBLE JB</t>
  </si>
  <si>
    <t>ITACHI JB</t>
  </si>
  <si>
    <t>HIGORA JB</t>
  </si>
  <si>
    <t>IVANOFF JB</t>
  </si>
  <si>
    <t>IOSHI JB</t>
  </si>
  <si>
    <t>EMINEM</t>
  </si>
  <si>
    <t>FRANGY JB</t>
  </si>
  <si>
    <t>FLEMING JB</t>
  </si>
  <si>
    <t>FR3925531266</t>
  </si>
  <si>
    <t>FR3936033798</t>
  </si>
  <si>
    <t>FR7251982851</t>
  </si>
  <si>
    <t>FR3921920863</t>
  </si>
  <si>
    <t>FR4926338710</t>
  </si>
  <si>
    <t>FR8549934010</t>
  </si>
  <si>
    <t>FR7402472623</t>
  </si>
  <si>
    <t>FR3919299162</t>
  </si>
  <si>
    <t>FR3919299159</t>
  </si>
  <si>
    <t>FR3919299030</t>
  </si>
  <si>
    <t>FR6352081948</t>
  </si>
  <si>
    <t>FR7264803271</t>
  </si>
  <si>
    <t>USA71079044</t>
  </si>
  <si>
    <t>USA56438534</t>
  </si>
  <si>
    <t>USA71922072</t>
  </si>
  <si>
    <t>MAHUVA-ET</t>
  </si>
  <si>
    <t>THORNE-N-ET</t>
  </si>
  <si>
    <t>MOGUL TEBO</t>
  </si>
  <si>
    <t>CLONAGH HERCULES DD</t>
  </si>
  <si>
    <t>CLONAGH HULK HOGAN</t>
  </si>
  <si>
    <t>JENNALYN GOBSMACKER</t>
  </si>
  <si>
    <t>JENNALYN GALLANT LAD</t>
  </si>
  <si>
    <t>IE221283371276</t>
  </si>
  <si>
    <t>IE221283381277</t>
  </si>
  <si>
    <t>IE221283381211</t>
  </si>
  <si>
    <t>IE221283381228</t>
  </si>
  <si>
    <t>VET-TEK</t>
  </si>
  <si>
    <t>BMB VETERİNERLİK</t>
  </si>
  <si>
    <t>BACON HILL MILLS</t>
  </si>
  <si>
    <t>USA72920040</t>
  </si>
  <si>
    <t>DRYHOUSE-M CO-OP ROMNEY</t>
  </si>
  <si>
    <t>CO-OP PRINCETON -ET</t>
  </si>
  <si>
    <t>USA74700496</t>
  </si>
  <si>
    <t>NO-FLA MONTROSS CHICO</t>
  </si>
  <si>
    <t>SYRYCZUK MNTRS BRIMSTONE</t>
  </si>
  <si>
    <t>BLUMENFELD MNTRS RATIO</t>
  </si>
  <si>
    <t>CO-OP TROY LEDOUX</t>
  </si>
  <si>
    <t>CO-OP AVENGER ET</t>
  </si>
  <si>
    <t>SYRYCZUK SILVR BLOWTORCH</t>
  </si>
  <si>
    <t>FAIRMONT BAYONT ROCKSTAR</t>
  </si>
  <si>
    <t>CO-OP AARDEMA BLACK JACK</t>
  </si>
  <si>
    <t>USA62065919</t>
  </si>
  <si>
    <t>CHARLESDALE SUPERSTITION</t>
  </si>
  <si>
    <t>USA63026939</t>
  </si>
  <si>
    <t>CO-OP BOSSIDE MASSEY</t>
  </si>
  <si>
    <t>USA65801539</t>
  </si>
  <si>
    <t>KINGS-RANSOM ERDMAN</t>
  </si>
  <si>
    <t>USA66281935</t>
  </si>
  <si>
    <t>RI-VAL-RE FREDDIE LEBRON-TW</t>
  </si>
  <si>
    <t>USA69816604</t>
  </si>
  <si>
    <t>CO-OP M-P DORCY ADIDAS</t>
  </si>
  <si>
    <t>USA69990052</t>
  </si>
  <si>
    <t>DE-SU FREDDIE GALAXY-ET</t>
  </si>
  <si>
    <t>USA69908689</t>
  </si>
  <si>
    <t>CO-OP RB OBSR INDY-ET</t>
  </si>
  <si>
    <t>USA66821678</t>
  </si>
  <si>
    <t>LOTTA-HILL FREDDIE 76 BEAU</t>
  </si>
  <si>
    <t>USA68944403</t>
  </si>
  <si>
    <t>RHOMAN-WAI MASSEY 2960</t>
  </si>
  <si>
    <t>USA70372014</t>
  </si>
  <si>
    <t>SULLY HARTFORD SWMN MYTH-ET</t>
  </si>
  <si>
    <t>USA69560690</t>
  </si>
  <si>
    <t>CO-OP ROBUST CABRIOLET-ET</t>
  </si>
  <si>
    <t>USA70541469</t>
  </si>
  <si>
    <t>CO-OP ROBUST JITTERBURG-ET</t>
  </si>
  <si>
    <t>USA70713953</t>
  </si>
  <si>
    <t>CO-OP UPD SHAMROCK BOLT</t>
  </si>
  <si>
    <t>USA71922001</t>
  </si>
  <si>
    <t>CO-OP UPD GREATEST LIFELONG</t>
  </si>
  <si>
    <t>USA70541461</t>
  </si>
  <si>
    <t>CO-OP LEWIS TALAN-ET</t>
  </si>
  <si>
    <t>USA72176676</t>
  </si>
  <si>
    <t>HARMONY-HO MAYFLD STEVIE-ET</t>
  </si>
  <si>
    <t>USA067247473</t>
  </si>
  <si>
    <t>HI-LAND SCORE FORMIDABLE</t>
  </si>
  <si>
    <t xml:space="preserve">ÇELİK </t>
  </si>
  <si>
    <t>AT 148.903.616</t>
  </si>
  <si>
    <t>GS ZUCKERO</t>
  </si>
  <si>
    <t>AT 492.343.918</t>
  </si>
  <si>
    <t>GS WALES</t>
  </si>
  <si>
    <t>AT 332.167.718</t>
  </si>
  <si>
    <t>GS OTHELLO</t>
  </si>
  <si>
    <t>AT 260.829.316</t>
  </si>
  <si>
    <t>GS WERSETTO</t>
  </si>
  <si>
    <t>AT 822.820.717</t>
  </si>
  <si>
    <t>RUCOLA</t>
  </si>
  <si>
    <t>DE 0813516428</t>
  </si>
  <si>
    <t>WILLE</t>
  </si>
  <si>
    <t>AT 732.117.518</t>
  </si>
  <si>
    <t>WINSOR</t>
  </si>
  <si>
    <t>AT 825 717.672</t>
  </si>
  <si>
    <t>GS EGON</t>
  </si>
  <si>
    <t>AT 615.679.717</t>
  </si>
  <si>
    <t>OZON</t>
  </si>
  <si>
    <t>AT 172.718.519</t>
  </si>
  <si>
    <t>GS WOHLTAT</t>
  </si>
  <si>
    <t>AT 737.386.814</t>
  </si>
  <si>
    <t>GS REFRAIN</t>
  </si>
  <si>
    <t>AT 650.446.817</t>
  </si>
  <si>
    <t>MANDRIN</t>
  </si>
  <si>
    <t>AT 806.062.819</t>
  </si>
  <si>
    <t>WABAN</t>
  </si>
  <si>
    <t>IT017990956471</t>
  </si>
  <si>
    <t>IT019990802203</t>
  </si>
  <si>
    <t>IT020990655743</t>
  </si>
  <si>
    <t>IT019990749294</t>
  </si>
  <si>
    <t>IT020990558299</t>
  </si>
  <si>
    <t>IT058990206801</t>
  </si>
  <si>
    <t>IT019990920518</t>
  </si>
  <si>
    <t>IT001990623248</t>
  </si>
  <si>
    <t>IT019990801832</t>
  </si>
  <si>
    <t>FER-FARM INSEME SYLVET</t>
  </si>
  <si>
    <t>NARIMA</t>
  </si>
  <si>
    <t>HARDY</t>
  </si>
  <si>
    <t>SUPERNOVA</t>
  </si>
  <si>
    <t>WARREN</t>
  </si>
  <si>
    <t>MUFASA</t>
  </si>
  <si>
    <t>EJECT</t>
  </si>
  <si>
    <t>VIGOR</t>
  </si>
  <si>
    <t>LANTROS</t>
  </si>
  <si>
    <t>QUALIS</t>
  </si>
  <si>
    <t>ALBOINO</t>
  </si>
  <si>
    <t>UK522636600842</t>
  </si>
  <si>
    <t>IE171059830414</t>
  </si>
  <si>
    <t>IE272111730322</t>
  </si>
  <si>
    <t>IE221283391170</t>
  </si>
  <si>
    <t>INVERLOCHY GURKHA</t>
  </si>
  <si>
    <t>LISCRANANN FIFTY CENT</t>
  </si>
  <si>
    <t>CLONACH FROSTY KING</t>
  </si>
  <si>
    <t>DE0354292577</t>
  </si>
  <si>
    <t>MANKELL</t>
  </si>
  <si>
    <t>DK06880302802</t>
  </si>
  <si>
    <t>GALİNARİ</t>
  </si>
  <si>
    <t>DE0355003360</t>
  </si>
  <si>
    <t>BRAVOUR</t>
  </si>
  <si>
    <t>DE1602294337</t>
  </si>
  <si>
    <t>BOLTO</t>
  </si>
  <si>
    <t>DE0661715492</t>
  </si>
  <si>
    <t>JUWEL</t>
  </si>
  <si>
    <t>DE1273400080</t>
  </si>
  <si>
    <t>WİDAR</t>
  </si>
  <si>
    <t>DE0813449519</t>
  </si>
  <si>
    <t>MENDEZ</t>
  </si>
  <si>
    <t>DE0534383150</t>
  </si>
  <si>
    <t>SAMBURU</t>
  </si>
  <si>
    <t>IT020990536537</t>
  </si>
  <si>
    <t>MARİNERO</t>
  </si>
  <si>
    <t>DE0535421312</t>
  </si>
  <si>
    <t>BORSATİ</t>
  </si>
  <si>
    <t>DE1602607566</t>
  </si>
  <si>
    <t>LENNOX</t>
  </si>
  <si>
    <t>NATURALGEN</t>
  </si>
  <si>
    <t>CZ000700787053</t>
  </si>
  <si>
    <t>OSTRETIN SUNNYDAY</t>
  </si>
  <si>
    <t>DE0944959872</t>
  </si>
  <si>
    <t>ILIG</t>
  </si>
  <si>
    <t>GENOTEK</t>
  </si>
  <si>
    <t>CH120.0654.1890.8</t>
  </si>
  <si>
    <t>CH120.0744.1503.5</t>
  </si>
  <si>
    <t>DIAMANT DARIO</t>
  </si>
  <si>
    <t>VERO</t>
  </si>
  <si>
    <t>DE0946966062</t>
  </si>
  <si>
    <t>DE0949729097</t>
  </si>
  <si>
    <t>HURONİMUS</t>
  </si>
  <si>
    <t>MONUMENTAL</t>
  </si>
  <si>
    <t>DE0944338594</t>
  </si>
  <si>
    <t>SOLFEUR</t>
  </si>
  <si>
    <t>DE0946636110</t>
  </si>
  <si>
    <t>SALVAVENIA</t>
  </si>
  <si>
    <t>ZORRO VIMA ET</t>
  </si>
  <si>
    <t>BRIT Z NOVE VODY</t>
  </si>
  <si>
    <t>URQUELL SUMAVSKY V</t>
  </si>
  <si>
    <t>CZ937966031</t>
  </si>
  <si>
    <t>BARBAR Z PECINA</t>
  </si>
  <si>
    <t>USA 72128215</t>
  </si>
  <si>
    <t>USA 72128125</t>
  </si>
  <si>
    <t>USA 72436618</t>
  </si>
  <si>
    <t>MOGUL DENVER</t>
  </si>
  <si>
    <t>EDG RUBICON-ET</t>
  </si>
  <si>
    <t>FARNEAR DİRECTOR JUDGE</t>
  </si>
  <si>
    <t>MR OAK DELCO 57279</t>
  </si>
  <si>
    <t>BUTZ-HILL M-LECHE</t>
  </si>
  <si>
    <t>T-GEN-AC DIXIELAND</t>
  </si>
  <si>
    <t>MR SS MOTOR OIL-ET</t>
  </si>
  <si>
    <t>DE-SU JS FRONTIER</t>
  </si>
  <si>
    <t>T-GEN-AC KB KINGSTAR</t>
  </si>
  <si>
    <t>MR ENF DOMINATE</t>
  </si>
  <si>
    <t>MR MEGA STAR</t>
  </si>
  <si>
    <t>MR SENDER JACKNIFE</t>
  </si>
  <si>
    <t>EDG MOGUL RUGER</t>
  </si>
  <si>
    <t xml:space="preserve">MR MEGA-DARE </t>
  </si>
  <si>
    <t>DE0936284807</t>
  </si>
  <si>
    <t>ILION</t>
  </si>
  <si>
    <t>DE0945892617</t>
  </si>
  <si>
    <t>Reckenbach</t>
  </si>
  <si>
    <t>MYSTICAL-ET</t>
  </si>
  <si>
    <t>COTTON-ET</t>
  </si>
  <si>
    <t>MANNING</t>
  </si>
  <si>
    <t>LARCREST COLLUDE-ET</t>
  </si>
  <si>
    <t>USA64701370</t>
  </si>
  <si>
    <t>DE-SU 11620 NIRVANA-ET</t>
  </si>
  <si>
    <t>USA58591946</t>
  </si>
  <si>
    <t>CABALLERO-ET</t>
  </si>
  <si>
    <t>USA71813323</t>
  </si>
  <si>
    <t>HATTRICK-ET</t>
  </si>
  <si>
    <t>SPECTRE-ET</t>
  </si>
  <si>
    <t>BOURBON</t>
  </si>
  <si>
    <t>REDWOOD</t>
  </si>
  <si>
    <t>DE0944261399</t>
  </si>
  <si>
    <t>JOHANN</t>
  </si>
  <si>
    <t>DE0945920022</t>
  </si>
  <si>
    <t>PERON</t>
  </si>
  <si>
    <t>BATTLECRY-ET</t>
  </si>
  <si>
    <t>MUNER</t>
  </si>
  <si>
    <t>REONIS</t>
  </si>
  <si>
    <t>PEPE</t>
  </si>
  <si>
    <t>WATT</t>
  </si>
  <si>
    <t>IRONIE</t>
  </si>
  <si>
    <t>DE0974607147</t>
  </si>
  <si>
    <t>DE0814316230</t>
  </si>
  <si>
    <t>DE0946128580</t>
  </si>
  <si>
    <t>DE0946251386</t>
  </si>
  <si>
    <t>DE09745783360</t>
  </si>
  <si>
    <t>FMD</t>
  </si>
  <si>
    <t>DE0943571406</t>
  </si>
  <si>
    <t>DE0942405989</t>
  </si>
  <si>
    <t>DE0941546536</t>
  </si>
  <si>
    <t>DE0945731528</t>
  </si>
  <si>
    <t>DE0945647556</t>
  </si>
  <si>
    <t>MACH MAL</t>
  </si>
  <si>
    <t>MANTON</t>
  </si>
  <si>
    <t>RINGWANDL</t>
  </si>
  <si>
    <t>SILVERSTAR</t>
  </si>
  <si>
    <t>WILDALP</t>
  </si>
  <si>
    <t>WOLFHEIM</t>
  </si>
  <si>
    <t>DE0945910227</t>
  </si>
  <si>
    <t>MASTERRIND GENETİK</t>
  </si>
  <si>
    <t>BJÖRK</t>
  </si>
  <si>
    <t>MOWAMBO</t>
  </si>
  <si>
    <t>DOCKER</t>
  </si>
  <si>
    <t>HYBRİT ET</t>
  </si>
  <si>
    <t>NL491112006</t>
  </si>
  <si>
    <t>NL526586963</t>
  </si>
  <si>
    <t>NL529028831</t>
  </si>
  <si>
    <t>DE0353837449</t>
  </si>
  <si>
    <t>AT 520368918</t>
  </si>
  <si>
    <t>DE 09 46444589</t>
  </si>
  <si>
    <t>DE 09 46490162</t>
  </si>
  <si>
    <t>WALFRIED</t>
  </si>
  <si>
    <t>WARTBURG</t>
  </si>
  <si>
    <t>HARRISBURG</t>
  </si>
  <si>
    <t>DE0945006238</t>
  </si>
  <si>
    <t>ECUADOR</t>
  </si>
  <si>
    <t>DE0946636067</t>
  </si>
  <si>
    <t>SALITOS</t>
  </si>
  <si>
    <t>DE0946021062</t>
  </si>
  <si>
    <t>WALESA</t>
  </si>
  <si>
    <t>DE0815023862</t>
  </si>
  <si>
    <t>OFEIN</t>
  </si>
  <si>
    <t>DE0942669854</t>
  </si>
  <si>
    <t>OINER</t>
  </si>
  <si>
    <t>TAREKS</t>
  </si>
  <si>
    <t>WET RODGERS MYLES</t>
  </si>
  <si>
    <t>S-S-I ROBUST BIGGIO-ET</t>
  </si>
  <si>
    <t>USA 70358057</t>
  </si>
  <si>
    <t>SANDY-VALLEY SUTTON-ET</t>
  </si>
  <si>
    <t>USA 70626148</t>
  </si>
  <si>
    <t>DE-SU MGL GREENWAY 11396-ET</t>
  </si>
  <si>
    <t>USA 73139011</t>
  </si>
  <si>
    <t>PLAIN-KNOLL FOXHOLE10128-ET</t>
  </si>
  <si>
    <t>USA 71703341</t>
  </si>
  <si>
    <t>BACON-HILL MONTY-ET</t>
  </si>
  <si>
    <t>VILLA CURTA ACAPULCO</t>
  </si>
  <si>
    <t>IT035990550346</t>
  </si>
  <si>
    <t>VILLA CURTA ALLUMIERE</t>
  </si>
  <si>
    <t>IT019500393890</t>
  </si>
  <si>
    <t>NEW-FORM PRINCE</t>
  </si>
  <si>
    <t>ZANI SIL. VINILE</t>
  </si>
  <si>
    <t>DE09463058334</t>
  </si>
  <si>
    <t>MONDBLICK</t>
  </si>
  <si>
    <t>DE0946950702</t>
  </si>
  <si>
    <t>ZARIUS</t>
  </si>
  <si>
    <t>BIOGEN</t>
  </si>
  <si>
    <t>FIN 000000046807</t>
  </si>
  <si>
    <t>VALPAS VİMPULA</t>
  </si>
  <si>
    <t>DE0943223471</t>
  </si>
  <si>
    <t>IASON</t>
  </si>
  <si>
    <t>DE0944818518</t>
  </si>
  <si>
    <t>REDCOON</t>
  </si>
  <si>
    <t>DE0945593125</t>
  </si>
  <si>
    <t>WINTERSTURM</t>
  </si>
  <si>
    <t>DE0946480126</t>
  </si>
  <si>
    <t>ZEN</t>
  </si>
  <si>
    <t>DE 0946128580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</si>
</sst>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00000"/>
    <numFmt numFmtId="165" formatCode="00000000"/>
    <numFmt numFmtId="166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31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/>
    <xf numFmtId="0" fontId="7" fillId="3" borderId="2" xfId="0" applyFont="1" applyFill="1" applyBorder="1"/>
    <xf numFmtId="0" fontId="7" fillId="3" borderId="1" xfId="0" applyFont="1" applyFill="1" applyBorder="1" applyAlignment="1">
      <alignment horizontal="left"/>
    </xf>
    <xf numFmtId="0" fontId="7" fillId="0" borderId="2" xfId="0" applyFont="1" applyBorder="1"/>
    <xf numFmtId="0" fontId="7" fillId="0" borderId="1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1" xfId="0" applyFont="1" applyBorder="1"/>
    <xf numFmtId="0" fontId="0" fillId="0" borderId="1" xfId="0" applyBorder="1" applyAlignment="1">
      <alignment horizontal="left" vertical="center"/>
    </xf>
    <xf numFmtId="0" fontId="7" fillId="0" borderId="1" xfId="0" applyFont="1" applyBorder="1"/>
    <xf numFmtId="0" fontId="7" fillId="0" borderId="1" xfId="0" applyFont="1" applyBorder="1"/>
    <xf numFmtId="0" fontId="7" fillId="3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/>
    <xf numFmtId="0" fontId="7" fillId="3" borderId="2" xfId="0" applyFont="1" applyFill="1" applyBorder="1"/>
    <xf numFmtId="0" fontId="7" fillId="0" borderId="1" xfId="0" applyFont="1" applyBorder="1"/>
    <xf numFmtId="0" fontId="0" fillId="0" borderId="1" xfId="0" applyBorder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0" fontId="7" fillId="3" borderId="1" xfId="0" applyFont="1" applyFill="1" applyBorder="1"/>
    <xf numFmtId="0" fontId="0" fillId="3" borderId="0" xfId="0" applyFill="1"/>
    <xf numFmtId="0" fontId="0" fillId="0" borderId="1" xfId="0" applyFill="1" applyBorder="1"/>
    <xf numFmtId="0" fontId="0" fillId="3" borderId="2" xfId="0" applyFill="1" applyBorder="1" applyAlignment="1">
      <alignment horizontal="left" vertical="center"/>
    </xf>
    <xf numFmtId="0" fontId="0" fillId="0" borderId="0" xfId="0" applyBorder="1"/>
    <xf numFmtId="0" fontId="0" fillId="0" borderId="1" xfId="0" applyBorder="1" applyAlignment="1"/>
    <xf numFmtId="0" fontId="0" fillId="0" borderId="2" xfId="0" applyBorder="1" applyAlignment="1"/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0" fontId="7" fillId="3" borderId="1" xfId="0" applyFont="1" applyFill="1" applyBorder="1"/>
    <xf numFmtId="0" fontId="7" fillId="0" borderId="2" xfId="0" applyFont="1" applyBorder="1"/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/>
    <xf numFmtId="0" fontId="0" fillId="0" borderId="1" xfId="0" applyFill="1" applyBorder="1" applyAlignment="1">
      <alignment horizontal="left" vertical="center"/>
    </xf>
    <xf numFmtId="0" fontId="6" fillId="0" borderId="2" xfId="0" applyFont="1" applyFill="1" applyBorder="1"/>
    <xf numFmtId="0" fontId="11" fillId="0" borderId="1" xfId="0" applyFont="1" applyBorder="1"/>
    <xf numFmtId="0" fontId="11" fillId="0" borderId="2" xfId="0" applyFont="1" applyBorder="1"/>
    <xf numFmtId="0" fontId="11" fillId="0" borderId="1" xfId="0" applyFont="1" applyFill="1" applyBorder="1"/>
    <xf numFmtId="0" fontId="11" fillId="0" borderId="2" xfId="0" applyFont="1" applyFill="1" applyBorder="1"/>
    <xf numFmtId="0" fontId="0" fillId="0" borderId="2" xfId="0" applyFill="1" applyBorder="1" applyAlignment="1">
      <alignment horizontal="left" vertical="center"/>
    </xf>
    <xf numFmtId="0" fontId="0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2" xfId="0" applyFont="1" applyBorder="1"/>
    <xf numFmtId="164" fontId="3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/>
    <xf numFmtId="1" fontId="3" fillId="3" borderId="2" xfId="0" applyNumberFormat="1" applyFont="1" applyFill="1" applyBorder="1"/>
    <xf numFmtId="0" fontId="3" fillId="3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1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3" fillId="0" borderId="2" xfId="0" applyFont="1" applyFill="1" applyBorder="1"/>
    <xf numFmtId="1" fontId="3" fillId="0" borderId="3" xfId="0" applyNumberFormat="1" applyFont="1" applyBorder="1" applyAlignment="1">
      <alignment horizontal="left"/>
    </xf>
    <xf numFmtId="0" fontId="3" fillId="0" borderId="3" xfId="0" applyFont="1" applyBorder="1"/>
    <xf numFmtId="166" fontId="3" fillId="3" borderId="2" xfId="1" applyNumberFormat="1" applyFont="1" applyFill="1" applyBorder="1" applyAlignment="1">
      <alignment horizontal="left" vertical="center"/>
    </xf>
    <xf numFmtId="166" fontId="3" fillId="3" borderId="1" xfId="1" applyNumberFormat="1" applyFont="1" applyFill="1" applyBorder="1" applyAlignment="1">
      <alignment horizontal="left" vertical="center"/>
    </xf>
    <xf numFmtId="0" fontId="3" fillId="0" borderId="0" xfId="0" applyFont="1"/>
    <xf numFmtId="3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1" fontId="0" fillId="0" borderId="7" xfId="0" applyNumberFormat="1" applyBorder="1" applyAlignment="1">
      <alignment horizontal="left"/>
    </xf>
    <xf numFmtId="0" fontId="0" fillId="0" borderId="7" xfId="0" applyBorder="1"/>
    <xf numFmtId="1" fontId="0" fillId="0" borderId="1" xfId="0" applyNumberFormat="1" applyBorder="1" applyAlignment="1">
      <alignment horizontal="left"/>
    </xf>
    <xf numFmtId="0" fontId="0" fillId="0" borderId="4" xfId="0" applyFill="1" applyBorder="1"/>
    <xf numFmtId="0" fontId="14" fillId="3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" fontId="0" fillId="3" borderId="2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3" fontId="13" fillId="2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/>
    <xf numFmtId="3" fontId="3" fillId="3" borderId="1" xfId="0" applyNumberFormat="1" applyFont="1" applyFill="1" applyBorder="1" applyAlignment="1"/>
    <xf numFmtId="3" fontId="3" fillId="3" borderId="1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3" fillId="0" borderId="2" xfId="0" applyNumberFormat="1" applyFont="1" applyBorder="1" applyAlignment="1"/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1" xfId="0" applyFont="1" applyBorder="1" applyAlignment="1"/>
    <xf numFmtId="3" fontId="3" fillId="0" borderId="3" xfId="0" applyNumberFormat="1" applyFont="1" applyBorder="1" applyAlignment="1"/>
    <xf numFmtId="1" fontId="3" fillId="0" borderId="1" xfId="0" applyNumberFormat="1" applyFont="1" applyBorder="1" applyAlignment="1"/>
    <xf numFmtId="3" fontId="0" fillId="0" borderId="1" xfId="0" applyNumberFormat="1" applyBorder="1" applyAlignment="1"/>
    <xf numFmtId="3" fontId="0" fillId="0" borderId="7" xfId="0" applyNumberFormat="1" applyBorder="1" applyAlignment="1"/>
    <xf numFmtId="3" fontId="0" fillId="0" borderId="2" xfId="0" applyNumberFormat="1" applyBorder="1" applyAlignment="1"/>
    <xf numFmtId="3" fontId="0" fillId="0" borderId="1" xfId="0" applyNumberFormat="1" applyBorder="1" applyAlignment="1">
      <alignment vertical="center"/>
    </xf>
    <xf numFmtId="0" fontId="3" fillId="0" borderId="0" xfId="0" applyFont="1" applyAlignment="1"/>
    <xf numFmtId="0" fontId="0" fillId="0" borderId="7" xfId="0" applyBorder="1" applyAlignment="1">
      <alignment horizontal="left" vertical="center"/>
    </xf>
    <xf numFmtId="3" fontId="0" fillId="0" borderId="1" xfId="0" applyNumberFormat="1" applyBorder="1"/>
    <xf numFmtId="0" fontId="1" fillId="0" borderId="1" xfId="0" applyFont="1" applyFill="1" applyBorder="1"/>
    <xf numFmtId="0" fontId="10" fillId="4" borderId="1" xfId="0" applyFont="1" applyFill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13%201%20%202017%20kb%20en%20son%20de&#287;i&#351;ikli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nejla.yorgancioglu/Desktop/Kopya%20KB%2003.02.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nejla.yorgancioglu/Desktop/(KB%2020%20)%2010%2002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KB%2016.02.2017-kb%20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nejla.yorgancioglu/Desktop/2017%20DSYMB%20BO&#286;A%20L&#304;STE%2024%2002%20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2017%20DSYMB%20BO&#286;A%20L&#304;STE10.03.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nejla.yorgancioglu/Desktop/KB%2007%2003%202017-3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nejla.yorgancioglu/Desktop/KB%2013%2003%202017-35.xlsx%20erkek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Kopya%20KB%2017%2003%202017-3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KB%2028.%2003%20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KB%2031%20%2003%202017%20XX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KONTROL%20BELGES&#304;%2016.01.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DSYM%20Liste%2031.03.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nejla.yorgancioglu/Desktop/KB%2003%2004%20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KB%2008.05.2017%205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2017%20DSYMB%20BO&#286;A%20L&#304;STE%2018.05.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KB%2018.05.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2017%20DSYMB%20BO&#286;A%20L&#304;STE%2006.06.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senem.haciomeroglu/Downloads/04.07.2017%20dsym%20liste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AppData/Local/Microsoft/Windows/Temporary%20Internet%20Files/Content.Outlook/2SWEM9Z5/21.07.2017%20kontol%20belgesi%207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28.07.2017%20dsym%20liste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2017%20DSYMB%20BO&#286;A%20L&#304;STE%2028.07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nejla.yorgancioglu/AppData/Local/Microsoft/Windows/Temporary%20Internet%20Files/Content.Outlook/1T8VI7I4/KB%2016%2012%202016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09.08.2017-85%20kontol%20belgesi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2017%20DSYM%20BO&#286;A%20L&#304;STE%2011.08.2017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lhanim.serefli\Desktop\2017%20DSYM%20BO&#286;A%20L&#304;STE%2031.10.2017%20XXX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jla.yorgancioglu\Desktop\2017%20DSYM%20BO&#286;A%20L&#304;STE%2015.11.2017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lhanim.serefli\Desktop\KB-24.11.2017%20yerli%20&#252;retim%20imha%20eklendi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lhanim.serefli\Desktop\KB-27.11.2017%20141%20eklendi.xlsb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lhanim.serefli\Desktop\KB-12.12.2017-158%20-159giri&#351;i%20eklendi.xlsb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lhanim.serefli\Desktop\2017%20DSYM%20BO&#286;A%20L&#304;S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nejla.yorgancioglu/Desktop/20%2001%202016%20&#304;M&#304;%20KOORD&#304;NASYON/DSYM%20Liste%2020%2001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Kopya%202017%20Y&#305;l&#305;%20&#304;thalat%20&#304;zni%20Verilen%20Dondurulmu&#351;%20Bo&#287;a%20Spermas&#305;%20Bilgileri%2027.01.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&#304;M&#304;%20L&#304;STE03%2002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gulhanim.serefli/Desktop/KB%2027%2001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nejla.yorgancioglu/Desktop/Kopya%20KB%2031.01.2017%20KB%2014-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rim.gov.tr/Users/nejla.yorgancioglu/Desktop/DSYM%20Liste%2003%2002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Sayfa1"/>
      <sheetName val="KAPATMALAR"/>
      <sheetName val="2016 imha"/>
      <sheetName val="2015 İMHALAR"/>
      <sheetName val=" imha"/>
      <sheetName val="KUSURLU BOĞAL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78">
          <cell r="I878">
            <v>2000</v>
          </cell>
        </row>
        <row r="879">
          <cell r="I879">
            <v>1071</v>
          </cell>
        </row>
        <row r="880">
          <cell r="I880">
            <v>5000</v>
          </cell>
        </row>
        <row r="881">
          <cell r="I881">
            <v>8448</v>
          </cell>
        </row>
        <row r="882">
          <cell r="I882">
            <v>5080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Sayfa1"/>
      <sheetName val="KAPATMALAR"/>
      <sheetName val="2017 İ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98">
          <cell r="I998">
            <v>11140</v>
          </cell>
          <cell r="L998" t="str">
            <v>ES050306736419</v>
          </cell>
          <cell r="M998" t="str">
            <v>MERLIN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Sayfa1"/>
      <sheetName val="KAPATMALAR"/>
      <sheetName val="2017 İ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92">
          <cell r="I1092">
            <v>15000</v>
          </cell>
          <cell r="L1092" t="str">
            <v>HOUSAM56541579</v>
          </cell>
          <cell r="M1092" t="str">
            <v>GIL-GAR DOMAIN SAJAC</v>
          </cell>
        </row>
        <row r="1093">
          <cell r="I1093">
            <v>10000</v>
          </cell>
          <cell r="L1093" t="str">
            <v>HOUSAM71088593</v>
          </cell>
          <cell r="M1093" t="str">
            <v>FARNEAR-TBR-BH FORTUNA</v>
          </cell>
        </row>
        <row r="1094">
          <cell r="I1094">
            <v>10000</v>
          </cell>
          <cell r="L1094" t="str">
            <v>HOUSAM70541620</v>
          </cell>
          <cell r="M1094" t="str">
            <v>CO-OP CHAP CHRISTO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Sayfa1"/>
      <sheetName val="KAPATMALAR"/>
      <sheetName val="2017 İMHA"/>
      <sheetName val="2016 imha"/>
      <sheetName val="2015 İMHALAR"/>
      <sheetName val=" imha"/>
      <sheetName val="KUSURLU BOĞAL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64">
          <cell r="B864" t="str">
            <v>GEN HAYVANCILIK</v>
          </cell>
          <cell r="L864" t="str">
            <v>MOR-198</v>
          </cell>
          <cell r="M864" t="str">
            <v>MANITOGEN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5">
          <cell r="C5" t="str">
            <v>DE0943004476</v>
          </cell>
          <cell r="D5" t="str">
            <v>INKOGNITO</v>
          </cell>
          <cell r="F5">
            <v>12678</v>
          </cell>
        </row>
        <row r="6">
          <cell r="C6" t="str">
            <v>DE0941035849</v>
          </cell>
          <cell r="D6" t="str">
            <v>VANADIN</v>
          </cell>
          <cell r="F6">
            <v>2000</v>
          </cell>
        </row>
        <row r="7">
          <cell r="C7" t="str">
            <v>DE0945582236</v>
          </cell>
          <cell r="D7" t="str">
            <v>EVEREST</v>
          </cell>
          <cell r="F7">
            <v>1578</v>
          </cell>
        </row>
        <row r="8">
          <cell r="C8" t="str">
            <v>DE0942885467</v>
          </cell>
          <cell r="D8" t="str">
            <v>MANDANO</v>
          </cell>
          <cell r="F8">
            <v>3000</v>
          </cell>
        </row>
        <row r="9">
          <cell r="C9" t="str">
            <v>DE0942745820</v>
          </cell>
          <cell r="D9" t="str">
            <v>RUNDLING</v>
          </cell>
          <cell r="F9">
            <v>11760</v>
          </cell>
        </row>
        <row r="11">
          <cell r="C11" t="str">
            <v>CH12003599680.1</v>
          </cell>
          <cell r="D11" t="str">
            <v>JOLAHOFA DYNASTY AJAX</v>
          </cell>
          <cell r="F11">
            <v>10084</v>
          </cell>
        </row>
        <row r="12">
          <cell r="C12" t="str">
            <v>CH12008816080.8</v>
          </cell>
          <cell r="D12" t="str">
            <v>SCHWEGLERS BS AGIO ALADIN</v>
          </cell>
          <cell r="F12">
            <v>5048</v>
          </cell>
        </row>
        <row r="13">
          <cell r="C13" t="str">
            <v>CH12008359187.4</v>
          </cell>
          <cell r="D13" t="str">
            <v>BONITO</v>
          </cell>
          <cell r="F13">
            <v>5032</v>
          </cell>
        </row>
        <row r="14">
          <cell r="C14" t="str">
            <v>CH12006913687.7</v>
          </cell>
          <cell r="D14" t="str">
            <v>BROOKER</v>
          </cell>
          <cell r="F14">
            <v>5040</v>
          </cell>
        </row>
        <row r="15">
          <cell r="C15" t="str">
            <v>CH120087110361</v>
          </cell>
          <cell r="D15" t="str">
            <v>COMFORT</v>
          </cell>
          <cell r="F15">
            <v>4776</v>
          </cell>
        </row>
        <row r="16">
          <cell r="C16" t="str">
            <v>CH120091106183</v>
          </cell>
          <cell r="D16" t="str">
            <v>DOJANO</v>
          </cell>
          <cell r="F16">
            <v>2709</v>
          </cell>
        </row>
        <row r="17">
          <cell r="C17" t="str">
            <v>CH120089569600</v>
          </cell>
          <cell r="D17" t="str">
            <v>JOLAHOFS NESTA JENOR</v>
          </cell>
          <cell r="F17">
            <v>3012</v>
          </cell>
        </row>
        <row r="18">
          <cell r="C18" t="str">
            <v>CH12007421563.5</v>
          </cell>
          <cell r="D18" t="str">
            <v>NEUTOP PETER SILVERSTONE</v>
          </cell>
          <cell r="F18">
            <v>2016</v>
          </cell>
        </row>
        <row r="26">
          <cell r="C26" t="str">
            <v>CH120047805504</v>
          </cell>
          <cell r="D26" t="str">
            <v>NETTO LUC</v>
          </cell>
          <cell r="F26">
            <v>10032</v>
          </cell>
        </row>
        <row r="27">
          <cell r="C27" t="str">
            <v>CH120091869613</v>
          </cell>
          <cell r="D27" t="str">
            <v>COSTA URSUS</v>
          </cell>
          <cell r="F27">
            <v>10076</v>
          </cell>
        </row>
        <row r="28">
          <cell r="C28" t="str">
            <v>CH120033458431</v>
          </cell>
          <cell r="D28" t="str">
            <v>URAN WALLISER</v>
          </cell>
          <cell r="F28">
            <v>1908</v>
          </cell>
        </row>
        <row r="29">
          <cell r="C29" t="str">
            <v>BE 7-27363707</v>
          </cell>
          <cell r="D29" t="str">
            <v>ATTRIBUT DU FOND DE BOIS</v>
          </cell>
          <cell r="F29">
            <v>2973</v>
          </cell>
        </row>
        <row r="30">
          <cell r="C30" t="str">
            <v>BE 5-57165549</v>
          </cell>
          <cell r="D30" t="str">
            <v>BAMBIN DE ROCHE GUE</v>
          </cell>
          <cell r="F30">
            <v>4102</v>
          </cell>
        </row>
        <row r="31">
          <cell r="C31" t="str">
            <v>BE 8-57380175</v>
          </cell>
          <cell r="D31" t="str">
            <v>BRASERO DU MOLIGNA</v>
          </cell>
          <cell r="F31">
            <v>4981</v>
          </cell>
        </row>
        <row r="32">
          <cell r="C32" t="str">
            <v>BE 4-57538632</v>
          </cell>
          <cell r="D32" t="str">
            <v>GLAIEUL DU PONT DE MESSE</v>
          </cell>
          <cell r="F32">
            <v>3095</v>
          </cell>
        </row>
        <row r="33">
          <cell r="C33" t="str">
            <v>BE5-27323404</v>
          </cell>
          <cell r="D33" t="str">
            <v>OLYMPE DELA HASSE</v>
          </cell>
          <cell r="F33">
            <v>6551</v>
          </cell>
        </row>
        <row r="34">
          <cell r="C34" t="str">
            <v>BE 0-11428846</v>
          </cell>
          <cell r="D34" t="str">
            <v>TOSCAN VD IJZER</v>
          </cell>
          <cell r="F34">
            <v>700</v>
          </cell>
        </row>
        <row r="35">
          <cell r="C35" t="str">
            <v>IE251104771448</v>
          </cell>
          <cell r="D35" t="str">
            <v>TRILLICK GEORGE</v>
          </cell>
          <cell r="F35">
            <v>2593</v>
          </cell>
        </row>
        <row r="36">
          <cell r="C36" t="str">
            <v>IE221157320683</v>
          </cell>
          <cell r="D36" t="str">
            <v>BOHERARD CIAN</v>
          </cell>
          <cell r="F36">
            <v>896</v>
          </cell>
        </row>
        <row r="37">
          <cell r="C37" t="str">
            <v>BE227030908</v>
          </cell>
          <cell r="D37" t="str">
            <v>TORRES DE L'ECLUSE</v>
          </cell>
          <cell r="F37">
            <v>4253</v>
          </cell>
        </row>
        <row r="38">
          <cell r="C38" t="str">
            <v>FR1936102961</v>
          </cell>
          <cell r="D38" t="str">
            <v>HELLIOS</v>
          </cell>
          <cell r="F38">
            <v>1116</v>
          </cell>
        </row>
        <row r="39">
          <cell r="C39" t="str">
            <v>FR1935129486</v>
          </cell>
          <cell r="D39" t="str">
            <v>GAMIN</v>
          </cell>
          <cell r="F39">
            <v>884</v>
          </cell>
        </row>
        <row r="40">
          <cell r="C40" t="str">
            <v>FR5812312749</v>
          </cell>
          <cell r="D40" t="str">
            <v>HIDEAL</v>
          </cell>
          <cell r="F40">
            <v>971</v>
          </cell>
        </row>
        <row r="41">
          <cell r="C41" t="str">
            <v>FR7121449376</v>
          </cell>
          <cell r="D41" t="str">
            <v>EPERNAY</v>
          </cell>
          <cell r="F41">
            <v>2035</v>
          </cell>
        </row>
        <row r="42">
          <cell r="C42" t="str">
            <v>IE241180530730</v>
          </cell>
          <cell r="D42" t="str">
            <v>TOWERHILL FREAKY FRIDAY</v>
          </cell>
          <cell r="F42">
            <v>9906</v>
          </cell>
        </row>
        <row r="43">
          <cell r="C43" t="str">
            <v>UK906234430217</v>
          </cell>
          <cell r="D43" t="str">
            <v>KILBRIDE FARM ESCALOP 13</v>
          </cell>
          <cell r="F43">
            <v>2061</v>
          </cell>
        </row>
        <row r="44">
          <cell r="C44" t="str">
            <v>IE171059830406</v>
          </cell>
          <cell r="D44" t="str">
            <v>CURAHEEN DICKENS</v>
          </cell>
          <cell r="F44">
            <v>2527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6">
          <cell r="C6" t="str">
            <v>DE0946117599</v>
          </cell>
          <cell r="D6" t="str">
            <v>PITBULL</v>
          </cell>
          <cell r="F6">
            <v>14661</v>
          </cell>
        </row>
        <row r="7">
          <cell r="C7" t="str">
            <v>DE0946082643</v>
          </cell>
          <cell r="D7" t="str">
            <v>VEITSTANZ</v>
          </cell>
          <cell r="F7">
            <v>10060</v>
          </cell>
        </row>
        <row r="8">
          <cell r="C8" t="str">
            <v>DE0944829566</v>
          </cell>
          <cell r="D8" t="str">
            <v>WILDMAN</v>
          </cell>
          <cell r="F8">
            <v>20444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Sayfa1"/>
      <sheetName val="KAPATMALAR"/>
      <sheetName val="2017 İ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95">
          <cell r="I895">
            <v>5315</v>
          </cell>
          <cell r="L895" t="str">
            <v>DE0945928612</v>
          </cell>
          <cell r="M895" t="str">
            <v>PARTNER</v>
          </cell>
        </row>
        <row r="896">
          <cell r="I896">
            <v>5100</v>
          </cell>
          <cell r="L896" t="str">
            <v>DE0944841872</v>
          </cell>
          <cell r="M896" t="str">
            <v>RENDL</v>
          </cell>
        </row>
        <row r="897">
          <cell r="I897">
            <v>3055</v>
          </cell>
          <cell r="L897" t="str">
            <v>DE0942990950</v>
          </cell>
          <cell r="M897" t="str">
            <v>RUTSCHER</v>
          </cell>
        </row>
        <row r="898">
          <cell r="I898">
            <v>2280</v>
          </cell>
          <cell r="L898" t="str">
            <v>DE0944637390</v>
          </cell>
          <cell r="M898" t="str">
            <v>DEXTER</v>
          </cell>
        </row>
        <row r="899">
          <cell r="I899">
            <v>5000</v>
          </cell>
          <cell r="L899" t="str">
            <v>DE0974604567</v>
          </cell>
          <cell r="M899" t="str">
            <v>INHAUS</v>
          </cell>
        </row>
        <row r="900">
          <cell r="I900">
            <v>4999</v>
          </cell>
          <cell r="L900" t="str">
            <v>DE0814688192</v>
          </cell>
          <cell r="M900" t="str">
            <v>OGAD</v>
          </cell>
        </row>
        <row r="901">
          <cell r="I901">
            <v>5184</v>
          </cell>
          <cell r="L901" t="str">
            <v>DE0974586667</v>
          </cell>
          <cell r="M901" t="str">
            <v>RENIPEG</v>
          </cell>
        </row>
        <row r="902">
          <cell r="L902" t="str">
            <v>DE0940466619</v>
          </cell>
          <cell r="M902" t="str">
            <v>ZAXON</v>
          </cell>
        </row>
        <row r="903">
          <cell r="I903">
            <v>2146</v>
          </cell>
          <cell r="L903" t="str">
            <v>DE0813853429</v>
          </cell>
          <cell r="M903" t="str">
            <v>VISSLI</v>
          </cell>
        </row>
        <row r="904">
          <cell r="I904">
            <v>5023</v>
          </cell>
          <cell r="L904" t="str">
            <v>DE0943153684</v>
          </cell>
          <cell r="M904" t="str">
            <v>ERHARD</v>
          </cell>
        </row>
        <row r="905">
          <cell r="I905">
            <v>3062</v>
          </cell>
          <cell r="L905" t="str">
            <v>AT309255517</v>
          </cell>
          <cell r="M905" t="str">
            <v>HANK</v>
          </cell>
        </row>
        <row r="906">
          <cell r="I906">
            <v>1130</v>
          </cell>
          <cell r="L906" t="str">
            <v>AT294960718</v>
          </cell>
          <cell r="M906" t="str">
            <v>HUMBOLT</v>
          </cell>
        </row>
        <row r="907">
          <cell r="I907">
            <v>3010</v>
          </cell>
          <cell r="L907" t="str">
            <v>DE944555402</v>
          </cell>
          <cell r="M907" t="str">
            <v>PEDRO</v>
          </cell>
        </row>
      </sheetData>
      <sheetData sheetId="16">
        <row r="8">
          <cell r="I8">
            <v>2100</v>
          </cell>
          <cell r="L8" t="str">
            <v>BE 119402730</v>
          </cell>
          <cell r="M8" t="str">
            <v>ELVO VAN DE EINDEKENS</v>
          </cell>
        </row>
        <row r="9">
          <cell r="I9">
            <v>2100</v>
          </cell>
          <cell r="L9" t="str">
            <v>NL499276090</v>
          </cell>
          <cell r="M9" t="str">
            <v>OKKO VAN'T ZANDEIND</v>
          </cell>
        </row>
        <row r="10">
          <cell r="I10">
            <v>1050</v>
          </cell>
          <cell r="L10" t="str">
            <v>NL479671136</v>
          </cell>
          <cell r="M10" t="str">
            <v>PW KIYOKAZU</v>
          </cell>
        </row>
        <row r="32">
          <cell r="L32" t="str">
            <v>DE0944261399</v>
          </cell>
          <cell r="M32" t="str">
            <v>JOHANN</v>
          </cell>
        </row>
        <row r="33">
          <cell r="I33">
            <v>14000</v>
          </cell>
          <cell r="L33" t="str">
            <v>DE0945920022</v>
          </cell>
          <cell r="M33" t="str">
            <v>PERON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Sayfa1"/>
      <sheetName val="KAPATMALAR"/>
      <sheetName val="2017 İMHA"/>
      <sheetName val="2016 imha"/>
      <sheetName val="2015 İMHALAR"/>
      <sheetName val=" imha"/>
      <sheetName val="KUSURLU BOĞAL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993">
          <cell r="I993">
            <v>2502</v>
          </cell>
          <cell r="L993" t="str">
            <v>ES071107363866</v>
          </cell>
          <cell r="M993" t="str">
            <v>CAMILO AG</v>
          </cell>
        </row>
        <row r="994">
          <cell r="I994">
            <v>1520</v>
          </cell>
          <cell r="L994" t="str">
            <v>ES081108830356</v>
          </cell>
          <cell r="M994" t="str">
            <v>PELEGRIN II AG</v>
          </cell>
        </row>
        <row r="995">
          <cell r="I995">
            <v>1216</v>
          </cell>
          <cell r="L995" t="str">
            <v>BE492086700</v>
          </cell>
          <cell r="M995" t="str">
            <v>GASTON</v>
          </cell>
        </row>
        <row r="996">
          <cell r="I996">
            <v>304</v>
          </cell>
          <cell r="L996" t="str">
            <v>BE192385857</v>
          </cell>
          <cell r="M996" t="str">
            <v>URIEL DE BIERT</v>
          </cell>
        </row>
        <row r="1007">
          <cell r="I1007">
            <v>483</v>
          </cell>
          <cell r="L1007" t="str">
            <v>ESPM9203325991</v>
          </cell>
          <cell r="M1007" t="str">
            <v>Apina DELANO</v>
          </cell>
        </row>
        <row r="1008">
          <cell r="I1008">
            <v>4477</v>
          </cell>
          <cell r="L1008" t="str">
            <v>ESPM1503047698</v>
          </cell>
          <cell r="M1008" t="str">
            <v xml:space="preserve">Bos Boliver MEIGO </v>
          </cell>
        </row>
        <row r="1009">
          <cell r="I1009">
            <v>2024</v>
          </cell>
          <cell r="L1009" t="str">
            <v>ESPM0803197548</v>
          </cell>
          <cell r="M1009" t="str">
            <v xml:space="preserve">THOS PLANET LION </v>
          </cell>
        </row>
        <row r="1011">
          <cell r="I1011">
            <v>5028</v>
          </cell>
          <cell r="L1011" t="str">
            <v>DE000356891029</v>
          </cell>
          <cell r="M1011" t="str">
            <v>BIKOKA</v>
          </cell>
        </row>
        <row r="1012">
          <cell r="I1012">
            <v>9562</v>
          </cell>
          <cell r="L1012" t="str">
            <v>NL000699624305</v>
          </cell>
          <cell r="M1012" t="str">
            <v>GIESSEN CURTIS</v>
          </cell>
        </row>
        <row r="1013">
          <cell r="I1013">
            <v>4508</v>
          </cell>
          <cell r="L1013" t="str">
            <v>NL000568366345</v>
          </cell>
          <cell r="M1013" t="str">
            <v>BOUW SNOW FALCO</v>
          </cell>
        </row>
        <row r="1014">
          <cell r="I1014">
            <v>6686</v>
          </cell>
          <cell r="L1014" t="str">
            <v>NL000898053746</v>
          </cell>
          <cell r="M1014" t="str">
            <v>HEIDENSKIPTER GOLDOURO</v>
          </cell>
        </row>
        <row r="1015">
          <cell r="I1015">
            <v>5002</v>
          </cell>
          <cell r="L1015" t="str">
            <v>NL000532282200</v>
          </cell>
          <cell r="M1015" t="str">
            <v>DE VOLMER LEMOS</v>
          </cell>
        </row>
        <row r="1016">
          <cell r="I1016">
            <v>13455</v>
          </cell>
          <cell r="L1016" t="str">
            <v>ES091110180486</v>
          </cell>
          <cell r="M1016" t="str">
            <v>SAN-RIAN MELENDI DOORMAN</v>
          </cell>
        </row>
        <row r="1017">
          <cell r="I1017">
            <v>6028</v>
          </cell>
          <cell r="L1017" t="str">
            <v>ES020807465643</v>
          </cell>
          <cell r="M1017" t="str">
            <v>GALA SNOWMAN ROSSI</v>
          </cell>
        </row>
        <row r="1018">
          <cell r="I1018">
            <v>4100</v>
          </cell>
          <cell r="L1018" t="str">
            <v>NL000898053830</v>
          </cell>
          <cell r="M1018" t="str">
            <v>HEIDENSKIPTER SALNES</v>
          </cell>
        </row>
        <row r="1085">
          <cell r="I1085">
            <v>10096</v>
          </cell>
          <cell r="L1085" t="str">
            <v>ES051510275844</v>
          </cell>
          <cell r="M1085" t="str">
            <v>BEHI-ALDE PATIN</v>
          </cell>
        </row>
        <row r="1086">
          <cell r="I1086">
            <v>3260</v>
          </cell>
          <cell r="L1086" t="str">
            <v>ES071510118335</v>
          </cell>
          <cell r="M1086" t="str">
            <v>RON</v>
          </cell>
        </row>
        <row r="1087">
          <cell r="I1087">
            <v>3024</v>
          </cell>
          <cell r="L1087" t="str">
            <v>NL537330410</v>
          </cell>
          <cell r="M1087" t="str">
            <v>NATICO</v>
          </cell>
        </row>
      </sheetData>
      <sheetData sheetId="16" refreshError="1">
        <row r="57">
          <cell r="B57" t="str">
            <v>BİOPHARM</v>
          </cell>
          <cell r="I57">
            <v>7950</v>
          </cell>
          <cell r="L57" t="str">
            <v>USA69822435</v>
          </cell>
          <cell r="M57" t="str">
            <v>WELCOME ATHENS</v>
          </cell>
        </row>
        <row r="58">
          <cell r="I58">
            <v>5000</v>
          </cell>
          <cell r="L58" t="str">
            <v>USA69314961</v>
          </cell>
          <cell r="M58" t="str">
            <v>VISION-GEN SHF ANDERSON</v>
          </cell>
        </row>
        <row r="59">
          <cell r="I59">
            <v>4225</v>
          </cell>
          <cell r="L59">
            <v>840003008160513</v>
          </cell>
          <cell r="M59" t="str">
            <v xml:space="preserve">NO-FLA HURST </v>
          </cell>
        </row>
        <row r="60">
          <cell r="I60">
            <v>400</v>
          </cell>
          <cell r="L60" t="str">
            <v>USA70625758</v>
          </cell>
          <cell r="M60" t="str">
            <v xml:space="preserve">DE-SU 11006 REDWOOD </v>
          </cell>
        </row>
        <row r="61">
          <cell r="I61">
            <v>4000</v>
          </cell>
          <cell r="L61" t="str">
            <v>USA53766368</v>
          </cell>
          <cell r="M61" t="str">
            <v xml:space="preserve">LARCREST CANCUN </v>
          </cell>
        </row>
        <row r="78">
          <cell r="I78">
            <v>3500</v>
          </cell>
          <cell r="L78">
            <v>840003129037603</v>
          </cell>
          <cell r="M78" t="str">
            <v>ENDCO SUPERHERO</v>
          </cell>
        </row>
        <row r="79">
          <cell r="I79">
            <v>2000</v>
          </cell>
          <cell r="L79" t="str">
            <v>USA74414026</v>
          </cell>
          <cell r="M79" t="str">
            <v>IHG MONTANA</v>
          </cell>
        </row>
        <row r="80">
          <cell r="I80">
            <v>4000</v>
          </cell>
          <cell r="L80" t="str">
            <v>USA71494657</v>
          </cell>
          <cell r="M80" t="str">
            <v>MR MOVIESTAR MARDIGRAS</v>
          </cell>
        </row>
        <row r="81">
          <cell r="I81">
            <v>10719</v>
          </cell>
          <cell r="L81" t="str">
            <v>NL000480200934</v>
          </cell>
          <cell r="M81" t="str">
            <v>TOSKANA AİRBAG ET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Sayfa1"/>
      <sheetName val="KAPATMALAR"/>
      <sheetName val="2017 İ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59">
          <cell r="L859" t="str">
            <v>DE0945910220</v>
          </cell>
          <cell r="M859" t="str">
            <v>EISENHOWER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Sayfa1"/>
      <sheetName val="KAPATMALAR"/>
      <sheetName val="2017 İ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0">
          <cell r="I90">
            <v>11000</v>
          </cell>
          <cell r="L90" t="str">
            <v>DE0945884220</v>
          </cell>
          <cell r="M90" t="str">
            <v>WAHNWITZIG</v>
          </cell>
        </row>
        <row r="91">
          <cell r="I91">
            <v>11000</v>
          </cell>
          <cell r="L91" t="str">
            <v>DE0945068832</v>
          </cell>
          <cell r="M91" t="str">
            <v>LOSUNG</v>
          </cell>
        </row>
        <row r="92">
          <cell r="I92">
            <v>10000</v>
          </cell>
          <cell r="L92" t="str">
            <v>DE0946749935</v>
          </cell>
          <cell r="M92" t="str">
            <v>WITZLING</v>
          </cell>
        </row>
        <row r="93">
          <cell r="I93">
            <v>4832</v>
          </cell>
          <cell r="L93" t="str">
            <v>DE0946963742</v>
          </cell>
          <cell r="M93" t="str">
            <v>RUTHERFORD</v>
          </cell>
        </row>
        <row r="94">
          <cell r="I94">
            <v>4005</v>
          </cell>
          <cell r="L94" t="str">
            <v>DE0946636110</v>
          </cell>
          <cell r="M94" t="str">
            <v>SALVAVENIA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Sayfa1"/>
      <sheetName val="KAPATMALAR"/>
      <sheetName val="2017 İ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19">
          <cell r="L1019" t="str">
            <v>AAA17656907</v>
          </cell>
          <cell r="M1019" t="str">
            <v>PRESTO</v>
          </cell>
        </row>
        <row r="1020">
          <cell r="L1020" t="str">
            <v>ES000903864335</v>
          </cell>
          <cell r="M1020" t="str">
            <v>EXEO de Can Font</v>
          </cell>
        </row>
        <row r="1021">
          <cell r="L1021" t="str">
            <v>FR7121650610</v>
          </cell>
          <cell r="M1021" t="str">
            <v>FRANC</v>
          </cell>
        </row>
        <row r="1022">
          <cell r="L1022" t="str">
            <v>ESP233M029</v>
          </cell>
          <cell r="M1022" t="str">
            <v>GOLOSO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Sayfa1"/>
      <sheetName val="KAPATMALAR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40">
          <cell r="I840">
            <v>3000</v>
          </cell>
          <cell r="L840" t="str">
            <v>BE000426893302</v>
          </cell>
          <cell r="M840" t="str">
            <v>FILET DE SORINNE</v>
          </cell>
        </row>
        <row r="841">
          <cell r="I841">
            <v>4335</v>
          </cell>
          <cell r="L841" t="str">
            <v>BE000857610507</v>
          </cell>
          <cell r="M841" t="str">
            <v>SORCIER DU CIRCUIT</v>
          </cell>
        </row>
        <row r="842">
          <cell r="I842">
            <v>1000</v>
          </cell>
          <cell r="L842" t="str">
            <v>01IT021001748675</v>
          </cell>
          <cell r="M842" t="str">
            <v>SUPERBROWN VACUM</v>
          </cell>
        </row>
        <row r="843">
          <cell r="I843">
            <v>2000</v>
          </cell>
          <cell r="L843" t="str">
            <v>01IT073990116161</v>
          </cell>
          <cell r="M843" t="str">
            <v>SUPERBROWN VIVID</v>
          </cell>
        </row>
        <row r="844">
          <cell r="I844">
            <v>3105</v>
          </cell>
          <cell r="L844" t="str">
            <v>01IT022990098446</v>
          </cell>
          <cell r="M844" t="str">
            <v>SUPERBROWN EMERAN</v>
          </cell>
        </row>
        <row r="845">
          <cell r="I845">
            <v>2000</v>
          </cell>
          <cell r="L845" t="str">
            <v>CH120108462301</v>
          </cell>
          <cell r="M845" t="str">
            <v>N.LOOSER'S OB VENNER EROS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>
        <row r="11">
          <cell r="E11">
            <v>4070</v>
          </cell>
        </row>
        <row r="12">
          <cell r="E12">
            <v>8550</v>
          </cell>
        </row>
        <row r="13">
          <cell r="E13">
            <v>9329</v>
          </cell>
        </row>
        <row r="14">
          <cell r="E14">
            <v>10000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Sayfa1"/>
      <sheetName val="KAPATMALAR"/>
      <sheetName val="2017 İ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6">
          <cell r="M76" t="str">
            <v>LADYS-MANOR RUBY D SHOUT</v>
          </cell>
        </row>
        <row r="124">
          <cell r="I124">
            <v>4040</v>
          </cell>
          <cell r="L124" t="str">
            <v>FR3926472626</v>
          </cell>
          <cell r="M124" t="str">
            <v>FUVEAU</v>
          </cell>
        </row>
        <row r="125">
          <cell r="I125">
            <v>8048</v>
          </cell>
          <cell r="L125" t="str">
            <v>FR4926338961</v>
          </cell>
          <cell r="M125" t="str">
            <v>FUNKY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KAPATMALAR"/>
      <sheetName val="Sayfa1"/>
      <sheetName val="2017 İ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51">
          <cell r="L1051" t="str">
            <v>DE0943465062</v>
          </cell>
          <cell r="M1051" t="str">
            <v>RUTHUS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9">
          <cell r="B9" t="str">
            <v>FR1001833050</v>
          </cell>
          <cell r="C9" t="str">
            <v>ISLAND P</v>
          </cell>
          <cell r="E9">
            <v>1004</v>
          </cell>
        </row>
        <row r="10">
          <cell r="B10" t="str">
            <v>FR1214074031</v>
          </cell>
          <cell r="C10" t="str">
            <v>JASON PP</v>
          </cell>
          <cell r="E10">
            <v>1004</v>
          </cell>
        </row>
        <row r="11">
          <cell r="B11" t="str">
            <v>FR4312002813</v>
          </cell>
          <cell r="C11" t="str">
            <v>HYWEN PO</v>
          </cell>
          <cell r="E11">
            <v>1004</v>
          </cell>
        </row>
        <row r="12">
          <cell r="B12" t="str">
            <v>FR8606016632</v>
          </cell>
          <cell r="C12" t="str">
            <v>BENASSAY</v>
          </cell>
          <cell r="E12">
            <v>1004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KAPATMALAR"/>
      <sheetName val="Sayfa1"/>
      <sheetName val="2017 İ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17">
          <cell r="I217">
            <v>1782</v>
          </cell>
          <cell r="L217">
            <v>840003013474482</v>
          </cell>
          <cell r="M217" t="str">
            <v>EDG MCCUT JAYCE</v>
          </cell>
        </row>
        <row r="218">
          <cell r="I218">
            <v>1400</v>
          </cell>
          <cell r="L218" t="str">
            <v>USA 71588583</v>
          </cell>
          <cell r="M218" t="str">
            <v>BOMAZ MAGOO</v>
          </cell>
        </row>
        <row r="219">
          <cell r="I219">
            <v>1233</v>
          </cell>
          <cell r="L219" t="str">
            <v>USA 69791477</v>
          </cell>
          <cell r="M219" t="str">
            <v>MORNING VİEW MADOR</v>
          </cell>
        </row>
        <row r="220">
          <cell r="I220">
            <v>500</v>
          </cell>
          <cell r="L220" t="str">
            <v>USA 69763386</v>
          </cell>
          <cell r="M220" t="str">
            <v>VİEW HOME DAY MISSOURI</v>
          </cell>
        </row>
        <row r="221">
          <cell r="I221">
            <v>2000</v>
          </cell>
          <cell r="L221" t="str">
            <v>USA 72693311</v>
          </cell>
          <cell r="M221" t="str">
            <v>MR AMERICA DAFT PUNK</v>
          </cell>
        </row>
        <row r="222">
          <cell r="I222">
            <v>1000</v>
          </cell>
          <cell r="L222" t="str">
            <v>USA 71588583</v>
          </cell>
          <cell r="M222" t="str">
            <v>BOMAZ MAGOO</v>
          </cell>
        </row>
        <row r="223">
          <cell r="I223">
            <v>3000</v>
          </cell>
          <cell r="L223" t="str">
            <v>CAN 105900415</v>
          </cell>
          <cell r="M223" t="str">
            <v>GEPAQUETTE SHOT BOLT</v>
          </cell>
        </row>
        <row r="224">
          <cell r="I224">
            <v>2000</v>
          </cell>
          <cell r="L224" t="str">
            <v>USA 72064125</v>
          </cell>
          <cell r="M224" t="str">
            <v>PINE TREE MAGNAVOX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7">
          <cell r="B17" t="str">
            <v>DE0945371562</v>
          </cell>
          <cell r="C17" t="str">
            <v>ENGELBERT</v>
          </cell>
          <cell r="E17">
            <v>3215</v>
          </cell>
        </row>
        <row r="18">
          <cell r="B18" t="str">
            <v>DE0945472351</v>
          </cell>
          <cell r="C18" t="str">
            <v>MANGUSTO</v>
          </cell>
          <cell r="E18">
            <v>4131</v>
          </cell>
        </row>
        <row r="19">
          <cell r="B19" t="str">
            <v>DE0945582252</v>
          </cell>
          <cell r="C19" t="str">
            <v>ROCKEFELLER</v>
          </cell>
          <cell r="E19">
            <v>3315</v>
          </cell>
        </row>
        <row r="20">
          <cell r="B20" t="str">
            <v>DE0946145207</v>
          </cell>
          <cell r="C20" t="str">
            <v>SANDSTRAND</v>
          </cell>
          <cell r="E20">
            <v>6000</v>
          </cell>
        </row>
        <row r="21">
          <cell r="B21" t="str">
            <v>DE0944941683</v>
          </cell>
          <cell r="C21" t="str">
            <v>ENDURO</v>
          </cell>
          <cell r="E21">
            <v>5909</v>
          </cell>
        </row>
        <row r="22">
          <cell r="B22" t="str">
            <v>DE0945231769</v>
          </cell>
          <cell r="C22" t="str">
            <v>WASABİ</v>
          </cell>
          <cell r="E22">
            <v>10297</v>
          </cell>
        </row>
        <row r="23">
          <cell r="B23" t="str">
            <v>DE0944075229</v>
          </cell>
          <cell r="C23" t="str">
            <v xml:space="preserve">EDEN </v>
          </cell>
          <cell r="E23">
            <v>3093</v>
          </cell>
        </row>
        <row r="24">
          <cell r="B24" t="str">
            <v>DE0946128580</v>
          </cell>
          <cell r="C24" t="str">
            <v>PEPE</v>
          </cell>
          <cell r="E24">
            <v>5189</v>
          </cell>
        </row>
        <row r="25">
          <cell r="B25" t="str">
            <v>IT058990111547</v>
          </cell>
          <cell r="C25" t="str">
            <v>BAXTER JFH</v>
          </cell>
          <cell r="E25">
            <v>2000</v>
          </cell>
        </row>
        <row r="26">
          <cell r="B26" t="str">
            <v>IT017990836679</v>
          </cell>
          <cell r="C26" t="str">
            <v>ZANI PLANET SQUARE</v>
          </cell>
          <cell r="E26">
            <v>3000</v>
          </cell>
        </row>
        <row r="27">
          <cell r="B27" t="str">
            <v>IT035990528513</v>
          </cell>
          <cell r="C27" t="str">
            <v>ROYAL GERARD ERNANI</v>
          </cell>
          <cell r="E27">
            <v>4000</v>
          </cell>
        </row>
        <row r="28">
          <cell r="B28" t="str">
            <v>01IT021002076133</v>
          </cell>
          <cell r="C28" t="str">
            <v>EDITOR</v>
          </cell>
          <cell r="E28">
            <v>3600</v>
          </cell>
        </row>
        <row r="29">
          <cell r="B29" t="str">
            <v>01IT021001490006</v>
          </cell>
          <cell r="C29" t="str">
            <v>SUPERBROWN MIKE</v>
          </cell>
          <cell r="E29">
            <v>3383</v>
          </cell>
        </row>
        <row r="30">
          <cell r="B30" t="str">
            <v>01IT021001796200</v>
          </cell>
          <cell r="C30" t="str">
            <v>SUPERBROWN JANET</v>
          </cell>
          <cell r="E30">
            <v>8105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5">
          <cell r="B5" t="str">
            <v>DE0945904299</v>
          </cell>
          <cell r="C5" t="str">
            <v>SACHRANG</v>
          </cell>
          <cell r="E5">
            <v>10985</v>
          </cell>
        </row>
        <row r="6">
          <cell r="B6" t="str">
            <v>DE0949411793</v>
          </cell>
          <cell r="C6" t="str">
            <v>HIGHLIGHT</v>
          </cell>
          <cell r="E6">
            <v>4500</v>
          </cell>
        </row>
        <row r="7">
          <cell r="B7" t="str">
            <v>DE0946636110</v>
          </cell>
          <cell r="C7" t="str">
            <v>SALVAVENIA</v>
          </cell>
        </row>
        <row r="8">
          <cell r="B8" t="str">
            <v>DE0946749935</v>
          </cell>
          <cell r="C8" t="str">
            <v>WITZLING</v>
          </cell>
          <cell r="E8">
            <v>21000</v>
          </cell>
        </row>
        <row r="9">
          <cell r="B9" t="str">
            <v>DE0947331697</v>
          </cell>
          <cell r="C9" t="str">
            <v>VITAMIN</v>
          </cell>
          <cell r="E9">
            <v>10529</v>
          </cell>
        </row>
        <row r="10">
          <cell r="B10" t="str">
            <v>DE0947358224</v>
          </cell>
          <cell r="C10" t="str">
            <v>VIOLET</v>
          </cell>
          <cell r="E10">
            <v>2000</v>
          </cell>
        </row>
        <row r="11">
          <cell r="B11" t="str">
            <v>DE0949729097</v>
          </cell>
          <cell r="C11" t="str">
            <v>MONUMENTAL</v>
          </cell>
          <cell r="E11">
            <v>4000</v>
          </cell>
        </row>
        <row r="12">
          <cell r="B12" t="str">
            <v>DE0950317112</v>
          </cell>
          <cell r="C12" t="str">
            <v>MIRACULIX</v>
          </cell>
          <cell r="E12">
            <v>3000</v>
          </cell>
        </row>
        <row r="13">
          <cell r="B13" t="str">
            <v>DE0949731234</v>
          </cell>
          <cell r="C13" t="str">
            <v>HALLELUJA</v>
          </cell>
          <cell r="E13">
            <v>4000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KAPATMALAR"/>
      <sheetName val="Sayfa1"/>
      <sheetName val="2017 İMHA"/>
      <sheetName val="2016 imha"/>
      <sheetName val="2015 İMHALAR"/>
      <sheetName val=" imha"/>
      <sheetName val="KUSURLU BOĞAL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43">
          <cell r="I243">
            <v>3040</v>
          </cell>
          <cell r="L243" t="str">
            <v>DE0356880356</v>
          </cell>
          <cell r="M243" t="str">
            <v>MASTBULLE PORSCHE</v>
          </cell>
        </row>
        <row r="244">
          <cell r="I244">
            <v>5060</v>
          </cell>
          <cell r="L244" t="str">
            <v>ESP253M006</v>
          </cell>
          <cell r="M244" t="str">
            <v>XATUR</v>
          </cell>
        </row>
        <row r="296">
          <cell r="I296">
            <v>5060</v>
          </cell>
          <cell r="L296" t="str">
            <v>ES080904347335</v>
          </cell>
          <cell r="M296" t="str">
            <v>ARLUC DE CAL FONT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6">
          <cell r="B16" t="str">
            <v>IT059990091153</v>
          </cell>
          <cell r="C16" t="str">
            <v>LALLO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5">
          <cell r="E5">
            <v>989</v>
          </cell>
        </row>
        <row r="6">
          <cell r="B6" t="str">
            <v>DE0944468244</v>
          </cell>
          <cell r="C6" t="str">
            <v>VLAX</v>
          </cell>
          <cell r="E6">
            <v>5212</v>
          </cell>
        </row>
        <row r="7">
          <cell r="B7" t="str">
            <v>DE0943975144</v>
          </cell>
          <cell r="C7" t="str">
            <v>HADIL</v>
          </cell>
          <cell r="E7">
            <v>2407</v>
          </cell>
        </row>
        <row r="8">
          <cell r="B8" t="str">
            <v>DE0942885467</v>
          </cell>
          <cell r="C8" t="str">
            <v>MANDANO</v>
          </cell>
          <cell r="E8">
            <v>5000</v>
          </cell>
        </row>
        <row r="9">
          <cell r="B9" t="str">
            <v>DE09.47613113</v>
          </cell>
          <cell r="C9" t="str">
            <v>VANAGI</v>
          </cell>
          <cell r="E9">
            <v>500</v>
          </cell>
        </row>
        <row r="10">
          <cell r="B10" t="str">
            <v>DE0945418970</v>
          </cell>
          <cell r="C10" t="str">
            <v>MANİLOT</v>
          </cell>
          <cell r="E10">
            <v>4555</v>
          </cell>
        </row>
        <row r="11">
          <cell r="B11" t="str">
            <v>DE0944532679</v>
          </cell>
          <cell r="C11" t="str">
            <v>VOODOO</v>
          </cell>
          <cell r="E11">
            <v>8936</v>
          </cell>
        </row>
        <row r="12">
          <cell r="B12" t="str">
            <v>DE0945505123</v>
          </cell>
          <cell r="C12" t="str">
            <v>MERIVA</v>
          </cell>
          <cell r="E12">
            <v>4961</v>
          </cell>
        </row>
        <row r="13">
          <cell r="B13" t="str">
            <v>DE0945582236</v>
          </cell>
          <cell r="C13" t="str">
            <v>EVEREST</v>
          </cell>
          <cell r="E13">
            <v>686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KAPATMALAR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00">
          <cell r="I800">
            <v>2000</v>
          </cell>
          <cell r="M800" t="str">
            <v>READS DRIVER KANNON</v>
          </cell>
        </row>
        <row r="801">
          <cell r="I801">
            <v>3190</v>
          </cell>
          <cell r="M801" t="str">
            <v>OAK VIEW ZEUS AUGUST</v>
          </cell>
        </row>
        <row r="802">
          <cell r="I802">
            <v>2100</v>
          </cell>
          <cell r="M802" t="str">
            <v>SIEMERS MOGUL PETY</v>
          </cell>
        </row>
        <row r="826">
          <cell r="I826">
            <v>515</v>
          </cell>
          <cell r="M826" t="str">
            <v>MIDAS-TOUCH JACY PAGEONE</v>
          </cell>
        </row>
        <row r="830">
          <cell r="I830">
            <v>8400</v>
          </cell>
          <cell r="M830" t="str">
            <v>BRINK HAWKEYE</v>
          </cell>
        </row>
        <row r="854">
          <cell r="I854">
            <v>6300</v>
          </cell>
          <cell r="L854">
            <v>840003005754352</v>
          </cell>
          <cell r="M854" t="str">
            <v>END-ROAD PLANET BRICK</v>
          </cell>
        </row>
        <row r="855">
          <cell r="I855">
            <v>2100</v>
          </cell>
          <cell r="L855" t="str">
            <v>USA71651047</v>
          </cell>
          <cell r="M855" t="str">
            <v>LAMBRECHT SHOW AICON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Sayfa2"/>
      <sheetName val="KAPATMALAR"/>
      <sheetName val="Sayfa1"/>
      <sheetName val="2017 İ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00">
          <cell r="I300">
            <v>1000</v>
          </cell>
          <cell r="L300" t="str">
            <v>DE0949788019</v>
          </cell>
          <cell r="M300" t="str">
            <v>WATTGOLD</v>
          </cell>
        </row>
        <row r="301">
          <cell r="I301">
            <v>2000</v>
          </cell>
          <cell r="L301" t="str">
            <v>DE0946635065</v>
          </cell>
          <cell r="M301" t="str">
            <v>WITZBACH</v>
          </cell>
        </row>
        <row r="302">
          <cell r="I302">
            <v>2000</v>
          </cell>
          <cell r="L302" t="str">
            <v>DE0946651251</v>
          </cell>
          <cell r="M302" t="str">
            <v>WEST</v>
          </cell>
        </row>
        <row r="303">
          <cell r="L303" t="str">
            <v>DE0945880725</v>
          </cell>
          <cell r="M303" t="str">
            <v>WONDERBULL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9">
          <cell r="B9" t="str">
            <v>DE0946689448</v>
          </cell>
          <cell r="C9" t="str">
            <v>WIESSEE</v>
          </cell>
          <cell r="E9">
            <v>9956</v>
          </cell>
        </row>
        <row r="10">
          <cell r="B10" t="str">
            <v>DE0950350295</v>
          </cell>
          <cell r="C10" t="str">
            <v>VALERIUS</v>
          </cell>
          <cell r="E10">
            <v>988</v>
          </cell>
        </row>
        <row r="11">
          <cell r="B11" t="str">
            <v>HOUSAM140331158</v>
          </cell>
          <cell r="C11" t="str">
            <v>DEN-K ALTAGREATEST</v>
          </cell>
          <cell r="E11">
            <v>2016</v>
          </cell>
        </row>
        <row r="12">
          <cell r="B12" t="str">
            <v>HOUSAM69092847</v>
          </cell>
          <cell r="C12" t="str">
            <v>ROSYLANE-LLC ALTASTEWART</v>
          </cell>
          <cell r="E12">
            <v>1435</v>
          </cell>
        </row>
        <row r="13">
          <cell r="B13" t="str">
            <v>HOUSAM69092908</v>
          </cell>
          <cell r="C13" t="str">
            <v>ROSYLANE-LLC ALTABOWIE</v>
          </cell>
          <cell r="E13">
            <v>2292</v>
          </cell>
        </row>
        <row r="14">
          <cell r="B14" t="str">
            <v>HOUSAM69990160</v>
          </cell>
          <cell r="C14" t="str">
            <v>DE-SU ALTALAKER</v>
          </cell>
          <cell r="E14">
            <v>3024</v>
          </cell>
        </row>
        <row r="15">
          <cell r="B15" t="str">
            <v>HOUSAM70625807</v>
          </cell>
          <cell r="C15" t="str">
            <v>DE-SU ALTAGILCREST</v>
          </cell>
          <cell r="E15">
            <v>1008</v>
          </cell>
        </row>
        <row r="16">
          <cell r="B16" t="str">
            <v>HOUSAM71302822</v>
          </cell>
          <cell r="C16" t="str">
            <v>MR LOOKOUT PSC ALTADRUM</v>
          </cell>
          <cell r="E16">
            <v>5040</v>
          </cell>
        </row>
        <row r="17">
          <cell r="B17" t="str">
            <v>HOUSAM56350395</v>
          </cell>
          <cell r="C17" t="str">
            <v>SULLY ALTAMANDATO</v>
          </cell>
          <cell r="E17">
            <v>3027</v>
          </cell>
        </row>
        <row r="18">
          <cell r="B18" t="str">
            <v>HOUSAM70694620</v>
          </cell>
          <cell r="C18" t="str">
            <v>ROSYLANE-LLC ALTADEFECTOR</v>
          </cell>
          <cell r="E18">
            <v>3016</v>
          </cell>
        </row>
        <row r="19">
          <cell r="B19" t="str">
            <v>HOUSAM72395545</v>
          </cell>
          <cell r="C19" t="str">
            <v>T-SPRUCE ALTAJAKE</v>
          </cell>
          <cell r="E19">
            <v>2012</v>
          </cell>
        </row>
        <row r="20">
          <cell r="B20" t="str">
            <v>HOUSAM71088703</v>
          </cell>
          <cell r="C20" t="str">
            <v>FARNEAR-TBR-BH ALTALAVAL</v>
          </cell>
          <cell r="E20">
            <v>5024</v>
          </cell>
        </row>
        <row r="21">
          <cell r="B21" t="str">
            <v>HOUSAM71996878</v>
          </cell>
          <cell r="C21" t="str">
            <v>WESSELCREST ALTA ANTEUP</v>
          </cell>
          <cell r="E21">
            <v>2012</v>
          </cell>
        </row>
        <row r="22">
          <cell r="B22" t="str">
            <v>HOUSAM72189851</v>
          </cell>
          <cell r="C22" t="str">
            <v>DIRT-ROAD ALTACZAR</v>
          </cell>
          <cell r="E22">
            <v>2012</v>
          </cell>
        </row>
        <row r="23">
          <cell r="B23" t="str">
            <v>HOUSAM72615076</v>
          </cell>
          <cell r="C23" t="str">
            <v>BOMAZ ALTASABRE</v>
          </cell>
          <cell r="E23">
            <v>1799</v>
          </cell>
        </row>
        <row r="24">
          <cell r="B24" t="str">
            <v>HO840M3013023074</v>
          </cell>
          <cell r="C24" t="str">
            <v>EDG ALTAYURA</v>
          </cell>
          <cell r="E24">
            <v>1274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6">
          <cell r="B16" t="str">
            <v>USA136278496</v>
          </cell>
          <cell r="C16" t="str">
            <v>PHIL-RU POTTER ROLAND</v>
          </cell>
          <cell r="E16">
            <v>3416</v>
          </cell>
        </row>
        <row r="17">
          <cell r="B17" t="str">
            <v>USA70053885</v>
          </cell>
          <cell r="C17" t="str">
            <v>LARS-ACRES NIA TAILLIGHT</v>
          </cell>
          <cell r="E17">
            <v>5704</v>
          </cell>
        </row>
        <row r="18">
          <cell r="B18" t="str">
            <v>USA71703397</v>
          </cell>
          <cell r="C18" t="str">
            <v>BACON-HILL MONTROSS</v>
          </cell>
          <cell r="E18">
            <v>500</v>
          </cell>
        </row>
        <row r="19">
          <cell r="B19">
            <v>840003123885976</v>
          </cell>
          <cell r="C19" t="str">
            <v>S-S-I MONTROSS JETT-ET</v>
          </cell>
          <cell r="E19">
            <v>800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6">
          <cell r="B6" t="str">
            <v>IT019500348511</v>
          </cell>
          <cell r="C6" t="str">
            <v>LUCKY DA IZANO</v>
          </cell>
          <cell r="E6">
            <v>512</v>
          </cell>
        </row>
        <row r="7">
          <cell r="B7" t="str">
            <v>IT003990040535</v>
          </cell>
          <cell r="C7" t="str">
            <v>BATIMAN</v>
          </cell>
          <cell r="E7">
            <v>508</v>
          </cell>
        </row>
        <row r="8">
          <cell r="B8" t="str">
            <v>IT077990043316</v>
          </cell>
          <cell r="C8" t="str">
            <v>RAINBOW</v>
          </cell>
          <cell r="E8">
            <v>504</v>
          </cell>
        </row>
        <row r="9">
          <cell r="B9" t="str">
            <v>IT019990887491</v>
          </cell>
          <cell r="C9" t="str">
            <v>LORENZO II</v>
          </cell>
          <cell r="E9">
            <v>508</v>
          </cell>
        </row>
        <row r="10">
          <cell r="B10" t="str">
            <v>IT077990070817</v>
          </cell>
          <cell r="C10" t="str">
            <v>BLACKSTAR</v>
          </cell>
          <cell r="E10">
            <v>504</v>
          </cell>
        </row>
        <row r="11">
          <cell r="B11" t="str">
            <v>IT077990070962</v>
          </cell>
          <cell r="C11" t="str">
            <v>DIRECTION</v>
          </cell>
          <cell r="E11">
            <v>512</v>
          </cell>
        </row>
        <row r="12">
          <cell r="B12" t="str">
            <v>DE0940049340</v>
          </cell>
          <cell r="C12" t="str">
            <v>Willenberg</v>
          </cell>
          <cell r="E12">
            <v>3987</v>
          </cell>
        </row>
        <row r="13">
          <cell r="B13" t="str">
            <v>DE0937030561</v>
          </cell>
          <cell r="C13" t="str">
            <v>Rureif</v>
          </cell>
          <cell r="E13">
            <v>1981</v>
          </cell>
        </row>
        <row r="14">
          <cell r="B14" t="str">
            <v>DE0946673832</v>
          </cell>
          <cell r="C14" t="str">
            <v>Wobbler</v>
          </cell>
          <cell r="E14">
            <v>2500</v>
          </cell>
        </row>
        <row r="15">
          <cell r="B15" t="str">
            <v>DE0945920021</v>
          </cell>
          <cell r="C15" t="str">
            <v>Potter</v>
          </cell>
          <cell r="E15">
            <v>4989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Sayfa3"/>
      <sheetName val=" YERLİ ÜRETİM İMHA 2017"/>
      <sheetName val="Sayfa2"/>
      <sheetName val="KAPATMALAR"/>
      <sheetName val="Sayfa1"/>
      <sheetName val="2017 İ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60">
          <cell r="I360">
            <v>5043</v>
          </cell>
          <cell r="L360" t="str">
            <v>DE0937694254</v>
          </cell>
          <cell r="M360" t="str">
            <v>RESOLUT</v>
          </cell>
        </row>
        <row r="361">
          <cell r="L361" t="str">
            <v>DE0944841872</v>
          </cell>
          <cell r="M361" t="str">
            <v>RENDL</v>
          </cell>
        </row>
        <row r="362">
          <cell r="L362" t="str">
            <v>DE0942990950</v>
          </cell>
          <cell r="M362" t="str">
            <v>RUTSCHER</v>
          </cell>
        </row>
        <row r="363">
          <cell r="I363">
            <v>5090</v>
          </cell>
          <cell r="L363" t="str">
            <v>DE0943557945</v>
          </cell>
          <cell r="M363" t="str">
            <v>ROMBUS</v>
          </cell>
        </row>
        <row r="364">
          <cell r="I364">
            <v>1035</v>
          </cell>
          <cell r="L364" t="str">
            <v>DE0944684186</v>
          </cell>
          <cell r="M364" t="str">
            <v>DINION</v>
          </cell>
        </row>
        <row r="365">
          <cell r="L365" t="str">
            <v>DE0943304203</v>
          </cell>
          <cell r="M365" t="str">
            <v>MANIGO</v>
          </cell>
        </row>
        <row r="366">
          <cell r="I366">
            <v>10462</v>
          </cell>
          <cell r="L366" t="str">
            <v>DE0813516423</v>
          </cell>
          <cell r="M366" t="str">
            <v>ROSHUM</v>
          </cell>
        </row>
        <row r="414">
          <cell r="I414">
            <v>3075</v>
          </cell>
          <cell r="L414" t="str">
            <v>DE0944693900</v>
          </cell>
          <cell r="M414" t="str">
            <v>GEOLOGE</v>
          </cell>
        </row>
        <row r="415">
          <cell r="I415">
            <v>3100</v>
          </cell>
          <cell r="L415" t="str">
            <v>DE0945014613</v>
          </cell>
          <cell r="M415" t="str">
            <v>GEWINNER</v>
          </cell>
        </row>
        <row r="416">
          <cell r="I416">
            <v>9700</v>
          </cell>
          <cell r="L416" t="str">
            <v>DE0946480799</v>
          </cell>
          <cell r="M416" t="str">
            <v>SAMIR</v>
          </cell>
        </row>
        <row r="417">
          <cell r="I417">
            <v>3039</v>
          </cell>
          <cell r="L417" t="str">
            <v>DE0942624204</v>
          </cell>
          <cell r="M417" t="str">
            <v>ENNIS</v>
          </cell>
        </row>
        <row r="418">
          <cell r="I418">
            <v>3039</v>
          </cell>
          <cell r="L418" t="str">
            <v>DE0942968653</v>
          </cell>
          <cell r="M418" t="str">
            <v>HARLEM</v>
          </cell>
        </row>
        <row r="419">
          <cell r="I419">
            <v>4300</v>
          </cell>
          <cell r="L419" t="str">
            <v>DE0813853429</v>
          </cell>
          <cell r="M419" t="str">
            <v>VISSLI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Sayfa3"/>
      <sheetName val=" YERLİ ÜRETİM İMHA 2017"/>
      <sheetName val="Sayfa2"/>
      <sheetName val="KAPATMALAR"/>
      <sheetName val="Sayfa1"/>
      <sheetName val="2017 İMHA"/>
      <sheetName val="2016 imha"/>
      <sheetName val="2015 İMHALAR"/>
      <sheetName val=" imha"/>
      <sheetName val="KUSURLU BOĞAL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93">
          <cell r="I593">
            <v>2016</v>
          </cell>
          <cell r="L593" t="str">
            <v>HOUSAM140331158</v>
          </cell>
          <cell r="M593" t="str">
            <v>ALTAGREATEST</v>
          </cell>
        </row>
        <row r="594">
          <cell r="I594">
            <v>10049</v>
          </cell>
          <cell r="L594" t="str">
            <v>HOUSAM68654440</v>
          </cell>
          <cell r="M594" t="str">
            <v>ALTAMOXIE</v>
          </cell>
        </row>
        <row r="595">
          <cell r="I595">
            <v>2793</v>
          </cell>
          <cell r="L595" t="str">
            <v>HOUSAM69990160</v>
          </cell>
          <cell r="M595" t="str">
            <v>ALTALAKER</v>
          </cell>
        </row>
        <row r="596">
          <cell r="I596">
            <v>5022</v>
          </cell>
          <cell r="L596" t="str">
            <v>HOUSAM69529159</v>
          </cell>
          <cell r="M596" t="str">
            <v>ALTATOPROCK</v>
          </cell>
        </row>
        <row r="597">
          <cell r="I597">
            <v>5016</v>
          </cell>
          <cell r="L597" t="str">
            <v>HOUSAM71088584</v>
          </cell>
          <cell r="M597" t="str">
            <v>ALTAPRESET</v>
          </cell>
        </row>
        <row r="598">
          <cell r="I598">
            <v>5036</v>
          </cell>
          <cell r="L598" t="str">
            <v>HOUSAM67681058</v>
          </cell>
          <cell r="M598" t="str">
            <v>ALTACHATTER</v>
          </cell>
        </row>
        <row r="599">
          <cell r="I599">
            <v>1609</v>
          </cell>
          <cell r="L599" t="str">
            <v>HO840M3009976647</v>
          </cell>
          <cell r="M599" t="str">
            <v>ALTAGENUITY</v>
          </cell>
        </row>
        <row r="600">
          <cell r="I600">
            <v>5020</v>
          </cell>
          <cell r="L600" t="str">
            <v>HOUSAM72395572</v>
          </cell>
          <cell r="M600" t="str">
            <v>ALTAARN</v>
          </cell>
        </row>
        <row r="601">
          <cell r="I601">
            <v>2015</v>
          </cell>
          <cell r="L601" t="str">
            <v>HO840M3013023074</v>
          </cell>
          <cell r="M601" t="str">
            <v>ALTAYURA</v>
          </cell>
        </row>
        <row r="602">
          <cell r="I602">
            <v>2016</v>
          </cell>
          <cell r="L602" t="str">
            <v>HOCANM108559119</v>
          </cell>
          <cell r="M602" t="str">
            <v>ALTAHOTSHOT</v>
          </cell>
        </row>
        <row r="603">
          <cell r="I603">
            <v>1193</v>
          </cell>
          <cell r="L603" t="str">
            <v>HOUSAM70715474</v>
          </cell>
          <cell r="M603" t="str">
            <v>ALTASANFORD</v>
          </cell>
        </row>
        <row r="604">
          <cell r="I604">
            <v>1400</v>
          </cell>
          <cell r="L604" t="str">
            <v>HO840M3010979794</v>
          </cell>
          <cell r="M604" t="str">
            <v>ALTALEGAL</v>
          </cell>
        </row>
        <row r="605">
          <cell r="I605">
            <v>1000</v>
          </cell>
          <cell r="L605" t="str">
            <v>HO840M3013023074</v>
          </cell>
          <cell r="M605" t="str">
            <v>ALTAYURA</v>
          </cell>
        </row>
        <row r="606">
          <cell r="I606">
            <v>1100</v>
          </cell>
          <cell r="L606" t="str">
            <v>HO840M3126779955</v>
          </cell>
          <cell r="M606" t="str">
            <v>ALTAPAINTER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Sayfa3"/>
      <sheetName val=" YERLİ ÜRETİM İMHA 2017"/>
      <sheetName val="Sayfa2"/>
      <sheetName val="KAPATMALAR"/>
      <sheetName val="Sayfa1"/>
      <sheetName val="2017 İ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92">
          <cell r="I592">
            <v>14525</v>
          </cell>
          <cell r="L592" t="str">
            <v>DE0940777732</v>
          </cell>
          <cell r="M592" t="str">
            <v>ZAUBER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5">
          <cell r="B5" t="str">
            <v>DE0943004476</v>
          </cell>
          <cell r="C5" t="str">
            <v>INKOGNITO</v>
          </cell>
          <cell r="E5">
            <v>44298</v>
          </cell>
        </row>
        <row r="6">
          <cell r="B6" t="str">
            <v>HOUSAM65974975</v>
          </cell>
          <cell r="C6" t="str">
            <v>OPSAL ALTAFAIRWAY</v>
          </cell>
          <cell r="E6">
            <v>26236</v>
          </cell>
        </row>
        <row r="7">
          <cell r="B7" t="str">
            <v>HOUSAM69812320</v>
          </cell>
          <cell r="C7" t="str">
            <v>INTENSE ALTAPRIVILEGE</v>
          </cell>
          <cell r="E7">
            <v>37345</v>
          </cell>
        </row>
        <row r="8">
          <cell r="B8" t="str">
            <v>HOUSAM69990335</v>
          </cell>
          <cell r="C8" t="str">
            <v xml:space="preserve">DE-SU ALTAPLENTIFUL </v>
          </cell>
          <cell r="E8">
            <v>40209</v>
          </cell>
        </row>
        <row r="9">
          <cell r="B9" t="str">
            <v>HOUSAM70625807</v>
          </cell>
          <cell r="C9" t="str">
            <v>DE-SU ALTAGILCREST</v>
          </cell>
          <cell r="E9">
            <v>1641</v>
          </cell>
        </row>
        <row r="10">
          <cell r="B10" t="str">
            <v>H0840M3010979794</v>
          </cell>
          <cell r="C10" t="str">
            <v>KP-ACK ALTALEGAL</v>
          </cell>
          <cell r="E10">
            <v>2012</v>
          </cell>
        </row>
        <row r="11">
          <cell r="B11" t="str">
            <v>HOUSAM72395545</v>
          </cell>
          <cell r="C11" t="str">
            <v>T-SPRUCE ALTAJAKE</v>
          </cell>
          <cell r="E11">
            <v>2389</v>
          </cell>
        </row>
        <row r="12">
          <cell r="B12" t="str">
            <v>HOUSAM70715474</v>
          </cell>
          <cell r="C12" t="str">
            <v xml:space="preserve">DYECREST ALTASANFORD </v>
          </cell>
          <cell r="E12">
            <v>507</v>
          </cell>
        </row>
        <row r="13">
          <cell r="B13" t="str">
            <v>H0840M3126779955</v>
          </cell>
          <cell r="C13" t="str">
            <v>PEAK ALTAPAINTER</v>
          </cell>
          <cell r="E13">
            <v>300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41">
          <cell r="B41" t="str">
            <v>FR1497101100</v>
          </cell>
          <cell r="C41" t="str">
            <v>NORBAND</v>
          </cell>
          <cell r="E41">
            <v>2524</v>
          </cell>
        </row>
        <row r="42">
          <cell r="B42" t="str">
            <v>FR4298100539</v>
          </cell>
          <cell r="C42" t="str">
            <v>OZONE</v>
          </cell>
          <cell r="E42">
            <v>2516</v>
          </cell>
        </row>
        <row r="43">
          <cell r="B43" t="str">
            <v>FR0310189451</v>
          </cell>
          <cell r="C43" t="str">
            <v>PAGNOL</v>
          </cell>
          <cell r="E43">
            <v>2524</v>
          </cell>
        </row>
        <row r="44">
          <cell r="B44" t="str">
            <v>FR7121272169</v>
          </cell>
          <cell r="C44" t="str">
            <v>TOCSIN</v>
          </cell>
          <cell r="E44">
            <v>2532</v>
          </cell>
        </row>
        <row r="45">
          <cell r="B45" t="str">
            <v>FR5703542931</v>
          </cell>
          <cell r="C45" t="str">
            <v>ULRICH</v>
          </cell>
          <cell r="E45">
            <v>2516</v>
          </cell>
        </row>
        <row r="46">
          <cell r="B46" t="str">
            <v>FR5812504614</v>
          </cell>
          <cell r="C46" t="str">
            <v>USIA</v>
          </cell>
          <cell r="E46">
            <v>2516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>
        <row r="5">
          <cell r="C5" t="str">
            <v>ANADOLU</v>
          </cell>
          <cell r="D5" t="str">
            <v>HOUSAM66726504</v>
          </cell>
          <cell r="E5" t="str">
            <v>SANDY-VALLEY ALTAXXX</v>
          </cell>
          <cell r="F5">
            <v>2012</v>
          </cell>
        </row>
        <row r="6">
          <cell r="C6" t="str">
            <v>ANADOLU</v>
          </cell>
          <cell r="D6" t="str">
            <v>HOUSAM70690940</v>
          </cell>
          <cell r="E6" t="str">
            <v>APRIL-DAY ALTAX</v>
          </cell>
          <cell r="F6">
            <v>2011</v>
          </cell>
        </row>
        <row r="7">
          <cell r="C7" t="str">
            <v>ANADOLU</v>
          </cell>
          <cell r="D7" t="str">
            <v>HOUSAM6133528</v>
          </cell>
          <cell r="E7" t="str">
            <v>DINOMI ALTATYSON</v>
          </cell>
          <cell r="F7">
            <v>2010</v>
          </cell>
        </row>
        <row r="8">
          <cell r="C8" t="str">
            <v>ANADOLU</v>
          </cell>
          <cell r="D8" t="str">
            <v>HOUSAM68654440</v>
          </cell>
          <cell r="E8" t="str">
            <v>MORNINGVIEW ALTAMOXIE</v>
          </cell>
          <cell r="F8">
            <v>3015</v>
          </cell>
        </row>
        <row r="9">
          <cell r="C9" t="str">
            <v>ANADOLU</v>
          </cell>
          <cell r="D9" t="str">
            <v>HOUSAM56541515</v>
          </cell>
          <cell r="E9" t="str">
            <v xml:space="preserve">GIL-GAR ALTASUSTAIN </v>
          </cell>
          <cell r="F9">
            <v>3046</v>
          </cell>
        </row>
        <row r="10">
          <cell r="C10" t="str">
            <v>ANADOLU</v>
          </cell>
          <cell r="D10" t="str">
            <v>HO840M3006559787</v>
          </cell>
          <cell r="E10" t="str">
            <v>NO-FLA ALTAEVERGLADE</v>
          </cell>
          <cell r="F10">
            <v>1714</v>
          </cell>
        </row>
        <row r="11">
          <cell r="C11" t="str">
            <v>ANADOLU</v>
          </cell>
          <cell r="D11" t="str">
            <v>HOUSAM68886532</v>
          </cell>
          <cell r="E11" t="str">
            <v>BOMAZ ALTATITLEIST</v>
          </cell>
          <cell r="F11">
            <v>1795</v>
          </cell>
        </row>
        <row r="12">
          <cell r="C12" t="str">
            <v>ANADOLU</v>
          </cell>
          <cell r="D12" t="str">
            <v>HOUSAM69169951</v>
          </cell>
          <cell r="E12" t="str">
            <v>PINE-TREE ALTAOAK</v>
          </cell>
          <cell r="F12">
            <v>1850</v>
          </cell>
        </row>
        <row r="13">
          <cell r="C13" t="str">
            <v>ANADOLU</v>
          </cell>
          <cell r="D13" t="str">
            <v>HOUSAM68886558</v>
          </cell>
          <cell r="E13" t="str">
            <v>BOMAZ ALTAGAMEPLAN</v>
          </cell>
          <cell r="F13">
            <v>792</v>
          </cell>
        </row>
        <row r="14">
          <cell r="C14" t="str">
            <v>ANADOLU</v>
          </cell>
          <cell r="D14" t="str">
            <v>HOUSAM71996878</v>
          </cell>
          <cell r="E14" t="str">
            <v>WESSELCREST ALTAANTEUP</v>
          </cell>
          <cell r="F14">
            <v>3020</v>
          </cell>
        </row>
        <row r="15">
          <cell r="C15" t="str">
            <v>ANADOLU</v>
          </cell>
          <cell r="D15" t="str">
            <v>HOUSAM72189851</v>
          </cell>
          <cell r="E15" t="str">
            <v>DIRT-ROAD ALTACZAR</v>
          </cell>
          <cell r="F15">
            <v>3020</v>
          </cell>
        </row>
        <row r="16">
          <cell r="C16" t="str">
            <v>ANADOLU</v>
          </cell>
          <cell r="D16" t="str">
            <v>HO840M3013023074</v>
          </cell>
          <cell r="E16" t="str">
            <v>EDG ALTAYURA</v>
          </cell>
          <cell r="F16">
            <v>4032</v>
          </cell>
        </row>
        <row r="17">
          <cell r="C17" t="str">
            <v>DEMSA</v>
          </cell>
          <cell r="D17" t="str">
            <v>USA71753166</v>
          </cell>
          <cell r="E17" t="str">
            <v>RIVER-BRIDGE CO-OP TROY</v>
          </cell>
          <cell r="F17">
            <v>1500</v>
          </cell>
        </row>
        <row r="18">
          <cell r="C18" t="str">
            <v>DEMSA</v>
          </cell>
          <cell r="D18" t="str">
            <v>USA72044165</v>
          </cell>
          <cell r="E18" t="str">
            <v>MORNINGVIEW AFTERSHOCK</v>
          </cell>
          <cell r="F18">
            <v>6878</v>
          </cell>
        </row>
        <row r="19">
          <cell r="C19" t="str">
            <v>DEMSA</v>
          </cell>
          <cell r="D19" t="str">
            <v>USA73316308</v>
          </cell>
          <cell r="E19" t="str">
            <v>WEIGELINE JACEY TABASCO</v>
          </cell>
          <cell r="F19">
            <v>3000</v>
          </cell>
        </row>
        <row r="20">
          <cell r="C20" t="str">
            <v>DEMSA</v>
          </cell>
          <cell r="D20">
            <v>840003011639812</v>
          </cell>
          <cell r="E20" t="str">
            <v>WELCOME JACEY DONOTI</v>
          </cell>
          <cell r="F20">
            <v>1860</v>
          </cell>
        </row>
        <row r="21">
          <cell r="C21" t="str">
            <v>DEMSA</v>
          </cell>
          <cell r="D21" t="str">
            <v>USA71451855</v>
          </cell>
          <cell r="E21" t="str">
            <v>PRIDE MOGUL TAMPA</v>
          </cell>
          <cell r="F21">
            <v>12000</v>
          </cell>
        </row>
        <row r="22">
          <cell r="C22" t="str">
            <v>DEMSA</v>
          </cell>
          <cell r="D22" t="str">
            <v>USA71451889</v>
          </cell>
          <cell r="E22" t="str">
            <v>CO-OP MOGUL LAWMAN</v>
          </cell>
          <cell r="F22">
            <v>5997</v>
          </cell>
        </row>
        <row r="23">
          <cell r="C23" t="str">
            <v>DEMSA</v>
          </cell>
          <cell r="D23">
            <v>840003125066315</v>
          </cell>
          <cell r="E23" t="str">
            <v>WELCOME TROY CHASSY</v>
          </cell>
          <cell r="F23">
            <v>4000</v>
          </cell>
        </row>
        <row r="24">
          <cell r="C24" t="str">
            <v>DEMSA</v>
          </cell>
          <cell r="D24">
            <v>840003129037702</v>
          </cell>
          <cell r="E24" t="str">
            <v>CO-OP AARDEMA BLACK JACK</v>
          </cell>
          <cell r="F24">
            <v>1000</v>
          </cell>
        </row>
        <row r="25">
          <cell r="C25" t="str">
            <v>DEMSA</v>
          </cell>
          <cell r="D25" t="str">
            <v>USA72044165</v>
          </cell>
          <cell r="E25" t="str">
            <v>MORNINGVIEW AFTERSHOCK</v>
          </cell>
          <cell r="F25">
            <v>500</v>
          </cell>
        </row>
        <row r="26">
          <cell r="C26" t="str">
            <v>DEMSA</v>
          </cell>
          <cell r="D26" t="str">
            <v>USA71451855</v>
          </cell>
          <cell r="E26" t="str">
            <v>PRIDE MOGUL TAMPA</v>
          </cell>
          <cell r="F26">
            <v>1000</v>
          </cell>
        </row>
        <row r="27">
          <cell r="C27" t="str">
            <v>DEMSA</v>
          </cell>
          <cell r="D27" t="str">
            <v>USA71451889</v>
          </cell>
          <cell r="E27" t="str">
            <v>CO-OP MOGUL LAWMAN</v>
          </cell>
          <cell r="F27">
            <v>500</v>
          </cell>
        </row>
        <row r="28">
          <cell r="C28" t="str">
            <v>DEMSA</v>
          </cell>
          <cell r="D28">
            <v>840003125066315</v>
          </cell>
          <cell r="E28" t="str">
            <v>WELCOME TROY CHASSY</v>
          </cell>
          <cell r="F28">
            <v>500</v>
          </cell>
        </row>
        <row r="29">
          <cell r="C29" t="str">
            <v>DEMSA</v>
          </cell>
          <cell r="D29" t="str">
            <v>USA140206911</v>
          </cell>
          <cell r="E29" t="str">
            <v>OVINA JULETTA JUNIOR</v>
          </cell>
          <cell r="F29">
            <v>10000</v>
          </cell>
        </row>
        <row r="30">
          <cell r="C30" t="str">
            <v>DEMSA</v>
          </cell>
          <cell r="D30" t="str">
            <v>USA70372014</v>
          </cell>
          <cell r="E30" t="str">
            <v>SULLY HARTFORD SWMN MYTH</v>
          </cell>
          <cell r="F30">
            <v>1496</v>
          </cell>
        </row>
        <row r="31">
          <cell r="C31" t="str">
            <v>DEMSA</v>
          </cell>
          <cell r="D31" t="str">
            <v>USA70419476</v>
          </cell>
          <cell r="E31" t="str">
            <v>BULLCREST LEWIS FORTIN</v>
          </cell>
          <cell r="F31">
            <v>5262</v>
          </cell>
        </row>
        <row r="32">
          <cell r="C32" t="str">
            <v>DEMSA</v>
          </cell>
          <cell r="D32" t="str">
            <v>AAA18037076</v>
          </cell>
          <cell r="E32" t="str">
            <v>QUAKER HILL PERFECT TEN 4A7</v>
          </cell>
          <cell r="F32">
            <v>3000</v>
          </cell>
        </row>
        <row r="33">
          <cell r="C33" t="str">
            <v>DEMSA</v>
          </cell>
          <cell r="D33" t="str">
            <v>AAA18025243</v>
          </cell>
          <cell r="E33" t="str">
            <v>QUAKER HILL BIG DADDY 4W2</v>
          </cell>
          <cell r="F33">
            <v>3000</v>
          </cell>
        </row>
        <row r="34">
          <cell r="C34" t="str">
            <v>DEMSA</v>
          </cell>
          <cell r="D34" t="str">
            <v>FB12114</v>
          </cell>
          <cell r="E34" t="str">
            <v>BMF TAISHIDO</v>
          </cell>
          <cell r="F34">
            <v>3000</v>
          </cell>
        </row>
        <row r="36">
          <cell r="D36" t="str">
            <v>DE000949760754</v>
          </cell>
          <cell r="E36" t="str">
            <v>SYMME</v>
          </cell>
          <cell r="F36">
            <v>12000</v>
          </cell>
        </row>
        <row r="37">
          <cell r="C37" t="str">
            <v>CEMRE</v>
          </cell>
          <cell r="D37" t="str">
            <v>DE1260105246</v>
          </cell>
          <cell r="E37" t="str">
            <v>HOENESS</v>
          </cell>
          <cell r="F37">
            <v>1380</v>
          </cell>
        </row>
        <row r="38">
          <cell r="C38" t="str">
            <v>CEMRE</v>
          </cell>
          <cell r="D38" t="str">
            <v>DE0944146894</v>
          </cell>
          <cell r="E38" t="str">
            <v>OSTENDE</v>
          </cell>
          <cell r="F38">
            <v>8000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5">
          <cell r="B5" t="str">
            <v>BAYSAN</v>
          </cell>
          <cell r="C5" t="str">
            <v>CZ000544334053</v>
          </cell>
          <cell r="D5" t="str">
            <v>GRAY</v>
          </cell>
          <cell r="E5">
            <v>2155</v>
          </cell>
        </row>
        <row r="6">
          <cell r="B6" t="str">
            <v>BAYSAN</v>
          </cell>
          <cell r="C6" t="str">
            <v>CZ000553906032</v>
          </cell>
          <cell r="D6" t="str">
            <v>FENIX</v>
          </cell>
          <cell r="E6">
            <v>5378</v>
          </cell>
        </row>
        <row r="7">
          <cell r="B7" t="str">
            <v>BAYSAN</v>
          </cell>
          <cell r="C7" t="str">
            <v>CZ000569747021</v>
          </cell>
          <cell r="D7" t="str">
            <v>HEBREJ</v>
          </cell>
          <cell r="E7">
            <v>6880</v>
          </cell>
        </row>
        <row r="8">
          <cell r="B8" t="str">
            <v>BAYSAN</v>
          </cell>
          <cell r="C8" t="str">
            <v>CZ000679395032</v>
          </cell>
          <cell r="D8" t="str">
            <v>JACCOMO</v>
          </cell>
          <cell r="E8">
            <v>2143</v>
          </cell>
        </row>
        <row r="9">
          <cell r="B9" t="str">
            <v>BAYSAN</v>
          </cell>
          <cell r="C9" t="str">
            <v>DK4317500369</v>
          </cell>
          <cell r="D9" t="str">
            <v>RISVANG HUBERT</v>
          </cell>
          <cell r="E9">
            <v>1100</v>
          </cell>
        </row>
        <row r="10">
          <cell r="B10" t="str">
            <v>BAYSAN</v>
          </cell>
          <cell r="C10" t="str">
            <v>CZ653393081</v>
          </cell>
          <cell r="D10" t="str">
            <v>ANDY Z HODSLAVIC</v>
          </cell>
          <cell r="E10">
            <v>3104</v>
          </cell>
        </row>
        <row r="11">
          <cell r="B11" t="str">
            <v>BAYSAN</v>
          </cell>
          <cell r="C11" t="str">
            <v>FR7121673653</v>
          </cell>
          <cell r="D11" t="str">
            <v>INTERPOL</v>
          </cell>
          <cell r="E11">
            <v>1963</v>
          </cell>
        </row>
        <row r="12">
          <cell r="B12" t="str">
            <v>BAYSAN</v>
          </cell>
          <cell r="C12" t="str">
            <v>FR2350101827</v>
          </cell>
          <cell r="D12" t="str">
            <v>FAUCON</v>
          </cell>
          <cell r="E12">
            <v>350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Sayfa1"/>
      <sheetName val="KAPATMALAR"/>
      <sheetName val="2017 İ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82">
          <cell r="I982">
            <v>12943</v>
          </cell>
          <cell r="L982" t="str">
            <v>USA138902771</v>
          </cell>
          <cell r="M982" t="str">
            <v xml:space="preserve">WABASH-WAY BOL ACTUALLY </v>
          </cell>
        </row>
        <row r="983">
          <cell r="L983" t="str">
            <v>USA72454072</v>
          </cell>
          <cell r="M983" t="str">
            <v>CROCKETT-ACRES BLU BLOOD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Sayfa1"/>
      <sheetName val="KAPATMALAR"/>
      <sheetName val="2017 İ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39">
          <cell r="I1139">
            <v>8609</v>
          </cell>
          <cell r="L1139" t="str">
            <v>IE171059810478</v>
          </cell>
          <cell r="M1139" t="str">
            <v>CURAHEEN EARP</v>
          </cell>
        </row>
        <row r="1140">
          <cell r="I1140">
            <v>5779</v>
          </cell>
          <cell r="L1140" t="str">
            <v>IE171059850234</v>
          </cell>
          <cell r="M1140" t="str">
            <v>CURAHEEN APOSTLE</v>
          </cell>
        </row>
        <row r="1141">
          <cell r="I1141">
            <v>2334</v>
          </cell>
          <cell r="L1141" t="str">
            <v>IE171059830414</v>
          </cell>
          <cell r="M1141" t="str">
            <v>AUROCH DEUTER</v>
          </cell>
        </row>
        <row r="1142">
          <cell r="I1142">
            <v>7317</v>
          </cell>
          <cell r="L1142" t="str">
            <v>IE272111730322</v>
          </cell>
          <cell r="M1142" t="str">
            <v>LISNACRANN FIFTY CENT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24">
          <cell r="B24" t="str">
            <v>SPZIRLM151040590311</v>
          </cell>
          <cell r="C24" t="str">
            <v>GLENCARDON ALI</v>
          </cell>
          <cell r="E24">
            <v>2613</v>
          </cell>
        </row>
        <row r="25">
          <cell r="B25" t="str">
            <v>PARFRAM007968171050</v>
          </cell>
          <cell r="C25" t="str">
            <v>BOLIDE</v>
          </cell>
          <cell r="E25">
            <v>2425</v>
          </cell>
        </row>
        <row r="26">
          <cell r="B26" t="str">
            <v>PARIRLM371362990282</v>
          </cell>
          <cell r="C26" t="str">
            <v>KYLE CHAP</v>
          </cell>
          <cell r="E26">
            <v>5508</v>
          </cell>
        </row>
        <row r="27">
          <cell r="B27" t="str">
            <v>HQES01130</v>
          </cell>
          <cell r="C27" t="str">
            <v>BREANEY SAM</v>
          </cell>
          <cell r="E27">
            <v>1070</v>
          </cell>
        </row>
        <row r="28">
          <cell r="B28" t="str">
            <v>FR8526937032</v>
          </cell>
          <cell r="C28" t="str">
            <v>VAGABOND</v>
          </cell>
          <cell r="E28">
            <v>4535</v>
          </cell>
        </row>
        <row r="29">
          <cell r="B29" t="str">
            <v>HOCANM11098658</v>
          </cell>
          <cell r="C29" t="str">
            <v>GENERVETIONS LEXOR</v>
          </cell>
          <cell r="E29">
            <v>12600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81"/>
  <sheetViews>
    <sheetView tabSelected="1" topLeftCell="A764" zoomScale="110" zoomScaleNormal="110" workbookViewId="0">
      <selection activeCell="J774" sqref="J774"/>
    </sheetView>
  </sheetViews>
  <sheetFormatPr defaultRowHeight="15" x14ac:dyDescent="0.25"/>
  <cols>
    <col min="1" max="1" width="4.7109375" customWidth="1"/>
    <col min="2" max="2" width="20.28515625" customWidth="1"/>
    <col min="3" max="3" width="23.28515625" style="93" customWidth="1"/>
    <col min="4" max="4" width="30.85546875" style="93" bestFit="1" customWidth="1"/>
    <col min="5" max="5" width="14.7109375" customWidth="1"/>
    <col min="6" max="6" width="8.140625" style="126" customWidth="1"/>
  </cols>
  <sheetData>
    <row r="2" spans="1:6" ht="15.75" customHeight="1" x14ac:dyDescent="0.25">
      <c r="A2" s="130" t="s">
        <v>14</v>
      </c>
      <c r="B2" s="130"/>
      <c r="C2" s="130"/>
      <c r="D2" s="130"/>
      <c r="E2" s="130"/>
      <c r="F2" s="130"/>
    </row>
    <row r="3" spans="1:6" ht="15.75" customHeight="1" x14ac:dyDescent="0.25">
      <c r="A3" s="130"/>
      <c r="B3" s="130"/>
      <c r="C3" s="130"/>
      <c r="D3" s="130"/>
      <c r="E3" s="130"/>
      <c r="F3" s="130"/>
    </row>
    <row r="4" spans="1:6" ht="15.75" x14ac:dyDescent="0.25">
      <c r="A4" s="1" t="s">
        <v>0</v>
      </c>
      <c r="B4" s="1" t="s">
        <v>1</v>
      </c>
      <c r="C4" s="75" t="s">
        <v>4</v>
      </c>
      <c r="D4" s="75" t="s">
        <v>2</v>
      </c>
      <c r="E4" s="2"/>
      <c r="F4" s="109" t="s">
        <v>3</v>
      </c>
    </row>
    <row r="5" spans="1:6" ht="15.75" x14ac:dyDescent="0.25">
      <c r="A5" s="3">
        <v>1</v>
      </c>
      <c r="B5" s="4" t="s">
        <v>5</v>
      </c>
      <c r="C5" s="56" t="s">
        <v>7</v>
      </c>
      <c r="D5" s="56" t="s">
        <v>6</v>
      </c>
      <c r="E5" s="4"/>
      <c r="F5" s="110">
        <v>12000</v>
      </c>
    </row>
    <row r="6" spans="1:6" ht="15.75" x14ac:dyDescent="0.25">
      <c r="A6" s="3">
        <v>2</v>
      </c>
      <c r="B6" s="4" t="s">
        <v>5</v>
      </c>
      <c r="C6" s="56" t="s">
        <v>9</v>
      </c>
      <c r="D6" s="56" t="s">
        <v>8</v>
      </c>
      <c r="E6" s="4"/>
      <c r="F6" s="110">
        <v>6400</v>
      </c>
    </row>
    <row r="7" spans="1:6" ht="15.75" x14ac:dyDescent="0.25">
      <c r="A7" s="3">
        <v>3</v>
      </c>
      <c r="B7" s="4" t="s">
        <v>5</v>
      </c>
      <c r="C7" s="56" t="s">
        <v>11</v>
      </c>
      <c r="D7" s="56" t="s">
        <v>10</v>
      </c>
      <c r="E7" s="4"/>
      <c r="F7" s="110">
        <v>2000</v>
      </c>
    </row>
    <row r="8" spans="1:6" ht="15.75" x14ac:dyDescent="0.25">
      <c r="A8" s="3">
        <v>4</v>
      </c>
      <c r="B8" s="4" t="s">
        <v>5</v>
      </c>
      <c r="C8" s="56" t="s">
        <v>13</v>
      </c>
      <c r="D8" s="56" t="s">
        <v>12</v>
      </c>
      <c r="E8" s="4"/>
      <c r="F8" s="110">
        <v>6000</v>
      </c>
    </row>
    <row r="9" spans="1:6" ht="15.75" x14ac:dyDescent="0.25">
      <c r="A9" s="3">
        <v>5</v>
      </c>
      <c r="B9" s="37" t="s">
        <v>106</v>
      </c>
      <c r="C9" s="56" t="s">
        <v>15</v>
      </c>
      <c r="D9" s="56" t="s">
        <v>16</v>
      </c>
      <c r="E9" s="4"/>
      <c r="F9" s="110">
        <v>7400</v>
      </c>
    </row>
    <row r="10" spans="1:6" ht="15.75" x14ac:dyDescent="0.25">
      <c r="A10" s="3">
        <v>6</v>
      </c>
      <c r="B10" s="37" t="s">
        <v>106</v>
      </c>
      <c r="C10" s="56" t="s">
        <v>17</v>
      </c>
      <c r="D10" s="56" t="s">
        <v>18</v>
      </c>
      <c r="E10" s="4"/>
      <c r="F10" s="110">
        <v>5000</v>
      </c>
    </row>
    <row r="11" spans="1:6" ht="15.75" x14ac:dyDescent="0.25">
      <c r="A11" s="3">
        <v>7</v>
      </c>
      <c r="B11" s="37" t="s">
        <v>106</v>
      </c>
      <c r="C11" s="56" t="s">
        <v>19</v>
      </c>
      <c r="D11" s="56" t="s">
        <v>20</v>
      </c>
      <c r="E11" s="4"/>
      <c r="F11" s="110">
        <v>2875</v>
      </c>
    </row>
    <row r="12" spans="1:6" ht="15.75" x14ac:dyDescent="0.25">
      <c r="A12" s="3">
        <v>8</v>
      </c>
      <c r="B12" s="37" t="s">
        <v>106</v>
      </c>
      <c r="C12" s="56" t="s">
        <v>21</v>
      </c>
      <c r="D12" s="56" t="s">
        <v>22</v>
      </c>
      <c r="E12" s="4"/>
      <c r="F12" s="110">
        <v>775</v>
      </c>
    </row>
    <row r="13" spans="1:6" ht="15.75" x14ac:dyDescent="0.25">
      <c r="A13" s="3">
        <v>9</v>
      </c>
      <c r="B13" s="37" t="s">
        <v>106</v>
      </c>
      <c r="C13" s="56" t="s">
        <v>23</v>
      </c>
      <c r="D13" s="56" t="s">
        <v>24</v>
      </c>
      <c r="E13" s="4"/>
      <c r="F13" s="110">
        <v>3825</v>
      </c>
    </row>
    <row r="14" spans="1:6" ht="15.75" x14ac:dyDescent="0.25">
      <c r="A14" s="3">
        <v>10</v>
      </c>
      <c r="B14" s="37" t="s">
        <v>106</v>
      </c>
      <c r="C14" s="56" t="s">
        <v>25</v>
      </c>
      <c r="D14" s="56" t="s">
        <v>26</v>
      </c>
      <c r="E14" s="4"/>
      <c r="F14" s="110">
        <v>2050</v>
      </c>
    </row>
    <row r="15" spans="1:6" ht="15.75" x14ac:dyDescent="0.25">
      <c r="A15" s="3">
        <v>11</v>
      </c>
      <c r="B15" s="37" t="s">
        <v>106</v>
      </c>
      <c r="C15" s="56" t="s">
        <v>27</v>
      </c>
      <c r="D15" s="56" t="s">
        <v>28</v>
      </c>
      <c r="E15" s="4"/>
      <c r="F15" s="110">
        <v>6450</v>
      </c>
    </row>
    <row r="16" spans="1:6" ht="15.75" x14ac:dyDescent="0.25">
      <c r="A16" s="3">
        <v>12</v>
      </c>
      <c r="B16" s="4" t="s">
        <v>29</v>
      </c>
      <c r="C16" s="56" t="s">
        <v>30</v>
      </c>
      <c r="D16" s="56" t="s">
        <v>31</v>
      </c>
      <c r="E16" s="4"/>
      <c r="F16" s="110">
        <v>10321</v>
      </c>
    </row>
    <row r="17" spans="1:6" ht="15.75" x14ac:dyDescent="0.25">
      <c r="A17" s="3">
        <v>13</v>
      </c>
      <c r="B17" s="4" t="s">
        <v>29</v>
      </c>
      <c r="C17" s="56" t="s">
        <v>32</v>
      </c>
      <c r="D17" s="56" t="s">
        <v>33</v>
      </c>
      <c r="E17" s="4"/>
      <c r="F17" s="110">
        <v>3012</v>
      </c>
    </row>
    <row r="18" spans="1:6" ht="15.75" x14ac:dyDescent="0.25">
      <c r="A18" s="3">
        <v>14</v>
      </c>
      <c r="B18" s="4" t="s">
        <v>5</v>
      </c>
      <c r="C18" s="56" t="s">
        <v>34</v>
      </c>
      <c r="D18" s="56" t="s">
        <v>35</v>
      </c>
      <c r="E18" s="4"/>
      <c r="F18" s="110">
        <v>1000</v>
      </c>
    </row>
    <row r="19" spans="1:6" ht="15.75" x14ac:dyDescent="0.25">
      <c r="A19" s="3">
        <v>15</v>
      </c>
      <c r="B19" s="4" t="s">
        <v>5</v>
      </c>
      <c r="C19" s="56" t="s">
        <v>36</v>
      </c>
      <c r="D19" s="56" t="s">
        <v>37</v>
      </c>
      <c r="E19" s="4"/>
      <c r="F19" s="110">
        <v>5000</v>
      </c>
    </row>
    <row r="20" spans="1:6" ht="15.75" x14ac:dyDescent="0.25">
      <c r="A20" s="3">
        <v>16</v>
      </c>
      <c r="B20" s="4" t="s">
        <v>38</v>
      </c>
      <c r="C20" s="56" t="s">
        <v>39</v>
      </c>
      <c r="D20" s="56" t="s">
        <v>40</v>
      </c>
      <c r="E20" s="4"/>
      <c r="F20" s="110">
        <v>10000</v>
      </c>
    </row>
    <row r="21" spans="1:6" ht="15.75" x14ac:dyDescent="0.25">
      <c r="A21" s="3">
        <v>17</v>
      </c>
      <c r="B21" s="4" t="s">
        <v>38</v>
      </c>
      <c r="C21" s="56" t="s">
        <v>41</v>
      </c>
      <c r="D21" s="56" t="s">
        <v>42</v>
      </c>
      <c r="E21" s="4"/>
      <c r="F21" s="110">
        <v>5000</v>
      </c>
    </row>
    <row r="22" spans="1:6" ht="15.75" x14ac:dyDescent="0.25">
      <c r="A22" s="3">
        <v>18</v>
      </c>
      <c r="B22" s="4" t="s">
        <v>29</v>
      </c>
      <c r="C22" s="56" t="s">
        <v>43</v>
      </c>
      <c r="D22" s="56" t="s">
        <v>44</v>
      </c>
      <c r="E22" s="4"/>
      <c r="F22" s="110">
        <v>5113</v>
      </c>
    </row>
    <row r="23" spans="1:6" ht="15.75" x14ac:dyDescent="0.25">
      <c r="A23" s="3">
        <v>19</v>
      </c>
      <c r="B23" s="4" t="s">
        <v>29</v>
      </c>
      <c r="C23" s="56" t="s">
        <v>45</v>
      </c>
      <c r="D23" s="56" t="s">
        <v>46</v>
      </c>
      <c r="E23" s="4"/>
      <c r="F23" s="110">
        <v>3000</v>
      </c>
    </row>
    <row r="24" spans="1:6" ht="15.75" x14ac:dyDescent="0.25">
      <c r="A24" s="3">
        <v>20</v>
      </c>
      <c r="B24" s="4" t="s">
        <v>29</v>
      </c>
      <c r="C24" s="56" t="s">
        <v>47</v>
      </c>
      <c r="D24" s="56" t="s">
        <v>48</v>
      </c>
      <c r="E24" s="4"/>
      <c r="F24" s="110">
        <v>5112</v>
      </c>
    </row>
    <row r="25" spans="1:6" ht="15.75" x14ac:dyDescent="0.25">
      <c r="A25" s="3">
        <v>21</v>
      </c>
      <c r="B25" s="4" t="s">
        <v>29</v>
      </c>
      <c r="C25" s="56" t="s">
        <v>49</v>
      </c>
      <c r="D25" s="56" t="s">
        <v>50</v>
      </c>
      <c r="E25" s="4"/>
      <c r="F25" s="110">
        <v>10117</v>
      </c>
    </row>
    <row r="26" spans="1:6" ht="15.75" x14ac:dyDescent="0.25">
      <c r="A26" s="3">
        <v>22</v>
      </c>
      <c r="B26" s="4" t="s">
        <v>29</v>
      </c>
      <c r="C26" s="56" t="s">
        <v>51</v>
      </c>
      <c r="D26" s="56" t="s">
        <v>52</v>
      </c>
      <c r="E26" s="4"/>
      <c r="F26" s="110">
        <v>3146</v>
      </c>
    </row>
    <row r="27" spans="1:6" ht="15.75" x14ac:dyDescent="0.25">
      <c r="A27" s="3">
        <v>23</v>
      </c>
      <c r="B27" s="4" t="s">
        <v>29</v>
      </c>
      <c r="C27" s="56" t="s">
        <v>53</v>
      </c>
      <c r="D27" s="56" t="s">
        <v>54</v>
      </c>
      <c r="E27" s="4"/>
      <c r="F27" s="110">
        <v>1702</v>
      </c>
    </row>
    <row r="28" spans="1:6" ht="15.75" x14ac:dyDescent="0.25">
      <c r="A28" s="3">
        <v>24</v>
      </c>
      <c r="B28" s="4" t="s">
        <v>29</v>
      </c>
      <c r="C28" s="57" t="s">
        <v>55</v>
      </c>
      <c r="D28" s="57" t="s">
        <v>56</v>
      </c>
      <c r="E28" s="5"/>
      <c r="F28" s="110">
        <f>'[1]2016'!I878</f>
        <v>2000</v>
      </c>
    </row>
    <row r="29" spans="1:6" ht="15.75" x14ac:dyDescent="0.25">
      <c r="A29" s="3">
        <v>25</v>
      </c>
      <c r="B29" s="4" t="s">
        <v>29</v>
      </c>
      <c r="C29" s="57" t="s">
        <v>57</v>
      </c>
      <c r="D29" s="57" t="s">
        <v>58</v>
      </c>
      <c r="E29" s="5"/>
      <c r="F29" s="110">
        <f>'[1]2016'!I879</f>
        <v>1071</v>
      </c>
    </row>
    <row r="30" spans="1:6" ht="15.75" x14ac:dyDescent="0.25">
      <c r="A30" s="3">
        <v>26</v>
      </c>
      <c r="B30" s="4" t="s">
        <v>29</v>
      </c>
      <c r="C30" s="57" t="s">
        <v>59</v>
      </c>
      <c r="D30" s="57" t="s">
        <v>60</v>
      </c>
      <c r="E30" s="5"/>
      <c r="F30" s="110">
        <f>'[1]2016'!I880</f>
        <v>5000</v>
      </c>
    </row>
    <row r="31" spans="1:6" ht="15.75" x14ac:dyDescent="0.25">
      <c r="A31" s="3">
        <v>27</v>
      </c>
      <c r="B31" s="4" t="s">
        <v>29</v>
      </c>
      <c r="C31" s="57" t="s">
        <v>61</v>
      </c>
      <c r="D31" s="57" t="s">
        <v>62</v>
      </c>
      <c r="E31" s="5"/>
      <c r="F31" s="110">
        <f>'[1]2016'!I881</f>
        <v>8448</v>
      </c>
    </row>
    <row r="32" spans="1:6" ht="15.75" x14ac:dyDescent="0.25">
      <c r="A32" s="3">
        <v>28</v>
      </c>
      <c r="B32" s="4" t="s">
        <v>29</v>
      </c>
      <c r="C32" s="57" t="s">
        <v>63</v>
      </c>
      <c r="D32" s="57" t="s">
        <v>64</v>
      </c>
      <c r="E32" s="5"/>
      <c r="F32" s="110">
        <f>'[1]2016'!I882</f>
        <v>5080</v>
      </c>
    </row>
    <row r="33" spans="1:6" ht="15.75" x14ac:dyDescent="0.25">
      <c r="A33" s="3">
        <v>29</v>
      </c>
      <c r="B33" s="6" t="s">
        <v>65</v>
      </c>
      <c r="C33" s="58" t="str">
        <f>'[2]2016'!L840</f>
        <v>BE000426893302</v>
      </c>
      <c r="D33" s="58" t="str">
        <f>'[2]2016'!M840</f>
        <v>FILET DE SORINNE</v>
      </c>
      <c r="E33" s="6"/>
      <c r="F33" s="110">
        <f>'[2]2016'!I840</f>
        <v>3000</v>
      </c>
    </row>
    <row r="34" spans="1:6" ht="15.75" x14ac:dyDescent="0.25">
      <c r="A34" s="3">
        <v>30</v>
      </c>
      <c r="B34" s="6" t="s">
        <v>65</v>
      </c>
      <c r="C34" s="58" t="str">
        <f>'[2]2016'!L841</f>
        <v>BE000857610507</v>
      </c>
      <c r="D34" s="58" t="str">
        <f>'[2]2016'!M841</f>
        <v>SORCIER DU CIRCUIT</v>
      </c>
      <c r="E34" s="6"/>
      <c r="F34" s="110">
        <f>'[2]2016'!I841</f>
        <v>4335</v>
      </c>
    </row>
    <row r="35" spans="1:6" ht="15.75" x14ac:dyDescent="0.25">
      <c r="A35" s="3">
        <v>31</v>
      </c>
      <c r="B35" s="6" t="s">
        <v>65</v>
      </c>
      <c r="C35" s="58" t="str">
        <f>'[2]2016'!L842</f>
        <v>01IT021001748675</v>
      </c>
      <c r="D35" s="58" t="str">
        <f>'[2]2016'!M842</f>
        <v>SUPERBROWN VACUM</v>
      </c>
      <c r="E35" s="6"/>
      <c r="F35" s="110">
        <f>'[2]2016'!I842</f>
        <v>1000</v>
      </c>
    </row>
    <row r="36" spans="1:6" ht="15.75" x14ac:dyDescent="0.25">
      <c r="A36" s="3">
        <v>32</v>
      </c>
      <c r="B36" s="6" t="s">
        <v>65</v>
      </c>
      <c r="C36" s="58" t="str">
        <f>'[2]2016'!L843</f>
        <v>01IT073990116161</v>
      </c>
      <c r="D36" s="58" t="str">
        <f>'[2]2016'!M843</f>
        <v>SUPERBROWN VIVID</v>
      </c>
      <c r="E36" s="6"/>
      <c r="F36" s="110">
        <f>'[2]2016'!I843</f>
        <v>2000</v>
      </c>
    </row>
    <row r="37" spans="1:6" ht="15.75" x14ac:dyDescent="0.25">
      <c r="A37" s="3">
        <v>33</v>
      </c>
      <c r="B37" s="6" t="s">
        <v>65</v>
      </c>
      <c r="C37" s="58" t="str">
        <f>'[2]2016'!L844</f>
        <v>01IT022990098446</v>
      </c>
      <c r="D37" s="58" t="str">
        <f>'[2]2016'!M844</f>
        <v>SUPERBROWN EMERAN</v>
      </c>
      <c r="E37" s="6"/>
      <c r="F37" s="110">
        <f>'[2]2016'!I844</f>
        <v>3105</v>
      </c>
    </row>
    <row r="38" spans="1:6" ht="15.75" x14ac:dyDescent="0.25">
      <c r="A38" s="3">
        <v>34</v>
      </c>
      <c r="B38" s="6" t="s">
        <v>65</v>
      </c>
      <c r="C38" s="59" t="str">
        <f>'[2]2016'!L845</f>
        <v>CH120108462301</v>
      </c>
      <c r="D38" s="58" t="str">
        <f>'[2]2016'!M845</f>
        <v>N.LOOSER'S OB VENNER EROS</v>
      </c>
      <c r="E38" s="6"/>
      <c r="F38" s="110">
        <f>'[2]2016'!I845</f>
        <v>2000</v>
      </c>
    </row>
    <row r="39" spans="1:6" ht="15.75" x14ac:dyDescent="0.25">
      <c r="A39" s="3">
        <v>35</v>
      </c>
      <c r="B39" s="6" t="s">
        <v>38</v>
      </c>
      <c r="C39" s="60">
        <v>68123683</v>
      </c>
      <c r="D39" s="58" t="str">
        <f>'[3]2016'!M800</f>
        <v>READS DRIVER KANNON</v>
      </c>
      <c r="E39" s="6"/>
      <c r="F39" s="110">
        <f>'[3]2016'!I800</f>
        <v>2000</v>
      </c>
    </row>
    <row r="40" spans="1:6" ht="15.75" x14ac:dyDescent="0.25">
      <c r="A40" s="3">
        <v>36</v>
      </c>
      <c r="B40" s="6" t="s">
        <v>38</v>
      </c>
      <c r="C40" s="60">
        <v>199293</v>
      </c>
      <c r="D40" s="58" t="str">
        <f>'[3]2016'!M801</f>
        <v>OAK VIEW ZEUS AUGUST</v>
      </c>
      <c r="E40" s="6"/>
      <c r="F40" s="110">
        <f>'[3]2016'!I801</f>
        <v>3190</v>
      </c>
    </row>
    <row r="41" spans="1:6" ht="15.75" x14ac:dyDescent="0.25">
      <c r="A41" s="3">
        <v>37</v>
      </c>
      <c r="B41" s="6" t="s">
        <v>38</v>
      </c>
      <c r="C41" s="61">
        <v>840003010660326</v>
      </c>
      <c r="D41" s="58" t="str">
        <f>'[3]2016'!M802</f>
        <v>SIEMERS MOGUL PETY</v>
      </c>
      <c r="E41" s="6"/>
      <c r="F41" s="110">
        <f>'[3]2016'!I802</f>
        <v>2100</v>
      </c>
    </row>
    <row r="42" spans="1:6" ht="15.75" x14ac:dyDescent="0.25">
      <c r="A42" s="3">
        <v>38</v>
      </c>
      <c r="B42" s="6" t="s">
        <v>38</v>
      </c>
      <c r="C42" s="62">
        <v>840003013514956</v>
      </c>
      <c r="D42" s="58" t="str">
        <f>'[3]2016'!$M$826</f>
        <v>MIDAS-TOUCH JACY PAGEONE</v>
      </c>
      <c r="E42" s="6"/>
      <c r="F42" s="110">
        <f>'[3]2016'!$I$826</f>
        <v>515</v>
      </c>
    </row>
    <row r="43" spans="1:6" ht="15.75" x14ac:dyDescent="0.25">
      <c r="A43" s="3">
        <v>39</v>
      </c>
      <c r="B43" s="6" t="s">
        <v>38</v>
      </c>
      <c r="C43" s="63" t="s">
        <v>74</v>
      </c>
      <c r="D43" s="58" t="str">
        <f>'[3]2016'!$M$830</f>
        <v>BRINK HAWKEYE</v>
      </c>
      <c r="E43" s="6"/>
      <c r="F43" s="110">
        <f>'[3]2016'!$I$830</f>
        <v>8400</v>
      </c>
    </row>
    <row r="44" spans="1:6" ht="15.75" x14ac:dyDescent="0.25">
      <c r="A44" s="3">
        <v>40</v>
      </c>
      <c r="B44" s="6" t="s">
        <v>38</v>
      </c>
      <c r="C44" s="64">
        <f>'[3]2016'!L854</f>
        <v>840003005754352</v>
      </c>
      <c r="D44" s="58" t="str">
        <f>'[3]2016'!M854</f>
        <v>END-ROAD PLANET BRICK</v>
      </c>
      <c r="E44" s="6"/>
      <c r="F44" s="110">
        <f>'[3]2016'!I854</f>
        <v>6300</v>
      </c>
    </row>
    <row r="45" spans="1:6" ht="15.75" x14ac:dyDescent="0.25">
      <c r="A45" s="3">
        <v>41</v>
      </c>
      <c r="B45" s="6" t="s">
        <v>38</v>
      </c>
      <c r="C45" s="58" t="str">
        <f>'[3]2016'!L855</f>
        <v>USA71651047</v>
      </c>
      <c r="D45" s="58" t="str">
        <f>'[3]2016'!M855</f>
        <v>LAMBRECHT SHOW AICON</v>
      </c>
      <c r="E45" s="6"/>
      <c r="F45" s="110">
        <f>'[3]2016'!I855</f>
        <v>2100</v>
      </c>
    </row>
    <row r="46" spans="1:6" ht="15.75" x14ac:dyDescent="0.25">
      <c r="A46" s="3">
        <v>42</v>
      </c>
      <c r="B46" s="38" t="s">
        <v>109</v>
      </c>
      <c r="C46" s="58" t="s">
        <v>66</v>
      </c>
      <c r="D46" s="58" t="s">
        <v>67</v>
      </c>
      <c r="E46" s="6"/>
      <c r="F46" s="110">
        <v>3024</v>
      </c>
    </row>
    <row r="47" spans="1:6" ht="15.75" x14ac:dyDescent="0.25">
      <c r="A47" s="3">
        <v>43</v>
      </c>
      <c r="B47" s="38" t="s">
        <v>109</v>
      </c>
      <c r="C47" s="58" t="s">
        <v>68</v>
      </c>
      <c r="D47" s="58" t="s">
        <v>69</v>
      </c>
      <c r="E47" s="6"/>
      <c r="F47" s="110">
        <v>3016</v>
      </c>
    </row>
    <row r="48" spans="1:6" ht="15.75" x14ac:dyDescent="0.25">
      <c r="A48" s="3">
        <v>44</v>
      </c>
      <c r="B48" s="38" t="s">
        <v>109</v>
      </c>
      <c r="C48" s="58" t="s">
        <v>70</v>
      </c>
      <c r="D48" s="58" t="s">
        <v>71</v>
      </c>
      <c r="E48" s="6"/>
      <c r="F48" s="110">
        <v>6036</v>
      </c>
    </row>
    <row r="49" spans="1:6" ht="15.75" x14ac:dyDescent="0.25">
      <c r="A49" s="3">
        <v>45</v>
      </c>
      <c r="B49" s="38" t="s">
        <v>109</v>
      </c>
      <c r="C49" s="58" t="s">
        <v>72</v>
      </c>
      <c r="D49" s="58" t="s">
        <v>73</v>
      </c>
      <c r="E49" s="6"/>
      <c r="F49" s="110">
        <v>6032</v>
      </c>
    </row>
    <row r="50" spans="1:6" ht="15.75" x14ac:dyDescent="0.25">
      <c r="A50" s="3">
        <v>46</v>
      </c>
      <c r="B50" s="6" t="s">
        <v>75</v>
      </c>
      <c r="C50" s="58" t="str">
        <f>[4]Sayfa1!B41</f>
        <v>FR1497101100</v>
      </c>
      <c r="D50" s="58" t="str">
        <f>[4]Sayfa1!C41</f>
        <v>NORBAND</v>
      </c>
      <c r="E50" s="6"/>
      <c r="F50" s="110">
        <f>[4]Sayfa1!E41</f>
        <v>2524</v>
      </c>
    </row>
    <row r="51" spans="1:6" ht="15.75" x14ac:dyDescent="0.25">
      <c r="A51" s="3">
        <v>47</v>
      </c>
      <c r="B51" s="6" t="s">
        <v>75</v>
      </c>
      <c r="C51" s="58" t="str">
        <f>[4]Sayfa1!B42</f>
        <v>FR4298100539</v>
      </c>
      <c r="D51" s="58" t="str">
        <f>[4]Sayfa1!C42</f>
        <v>OZONE</v>
      </c>
      <c r="E51" s="6"/>
      <c r="F51" s="110">
        <f>[4]Sayfa1!E42</f>
        <v>2516</v>
      </c>
    </row>
    <row r="52" spans="1:6" ht="15.75" x14ac:dyDescent="0.25">
      <c r="A52" s="3">
        <v>48</v>
      </c>
      <c r="B52" s="6" t="s">
        <v>75</v>
      </c>
      <c r="C52" s="58" t="str">
        <f>[4]Sayfa1!B43</f>
        <v>FR0310189451</v>
      </c>
      <c r="D52" s="58" t="str">
        <f>[4]Sayfa1!C43</f>
        <v>PAGNOL</v>
      </c>
      <c r="E52" s="6"/>
      <c r="F52" s="110">
        <f>[4]Sayfa1!E43</f>
        <v>2524</v>
      </c>
    </row>
    <row r="53" spans="1:6" ht="15.75" x14ac:dyDescent="0.25">
      <c r="A53" s="3">
        <v>49</v>
      </c>
      <c r="B53" s="6" t="s">
        <v>75</v>
      </c>
      <c r="C53" s="58" t="str">
        <f>[4]Sayfa1!B44</f>
        <v>FR7121272169</v>
      </c>
      <c r="D53" s="58" t="str">
        <f>[4]Sayfa1!C44</f>
        <v>TOCSIN</v>
      </c>
      <c r="E53" s="6"/>
      <c r="F53" s="110">
        <f>[4]Sayfa1!E44</f>
        <v>2532</v>
      </c>
    </row>
    <row r="54" spans="1:6" ht="15.75" x14ac:dyDescent="0.25">
      <c r="A54" s="3">
        <v>50</v>
      </c>
      <c r="B54" s="6" t="s">
        <v>75</v>
      </c>
      <c r="C54" s="58" t="str">
        <f>[4]Sayfa1!B45</f>
        <v>FR5703542931</v>
      </c>
      <c r="D54" s="58" t="str">
        <f>[4]Sayfa1!C45</f>
        <v>ULRICH</v>
      </c>
      <c r="E54" s="6"/>
      <c r="F54" s="110">
        <f>[4]Sayfa1!E45</f>
        <v>2516</v>
      </c>
    </row>
    <row r="55" spans="1:6" ht="15.75" x14ac:dyDescent="0.25">
      <c r="A55" s="3">
        <v>51</v>
      </c>
      <c r="B55" s="6" t="s">
        <v>75</v>
      </c>
      <c r="C55" s="58" t="str">
        <f>[4]Sayfa1!B46</f>
        <v>FR5812504614</v>
      </c>
      <c r="D55" s="58" t="str">
        <f>[4]Sayfa1!C46</f>
        <v>USIA</v>
      </c>
      <c r="E55" s="6"/>
      <c r="F55" s="110">
        <f>[4]Sayfa1!E46</f>
        <v>2516</v>
      </c>
    </row>
    <row r="56" spans="1:6" ht="15.75" x14ac:dyDescent="0.25">
      <c r="A56" s="3">
        <v>52</v>
      </c>
      <c r="B56" s="4" t="str">
        <f>[5]Sayfa1!C5</f>
        <v>ANADOLU</v>
      </c>
      <c r="C56" s="56" t="str">
        <f>[5]Sayfa1!D5</f>
        <v>HOUSAM66726504</v>
      </c>
      <c r="D56" s="56" t="str">
        <f>[5]Sayfa1!E5</f>
        <v>SANDY-VALLEY ALTAXXX</v>
      </c>
      <c r="E56" s="4"/>
      <c r="F56" s="110">
        <f>[5]Sayfa1!F5</f>
        <v>2012</v>
      </c>
    </row>
    <row r="57" spans="1:6" ht="15.75" x14ac:dyDescent="0.25">
      <c r="A57" s="3">
        <v>53</v>
      </c>
      <c r="B57" s="4" t="str">
        <f>[5]Sayfa1!C6</f>
        <v>ANADOLU</v>
      </c>
      <c r="C57" s="56" t="str">
        <f>[5]Sayfa1!D6</f>
        <v>HOUSAM70690940</v>
      </c>
      <c r="D57" s="56" t="str">
        <f>[5]Sayfa1!E6</f>
        <v>APRIL-DAY ALTAX</v>
      </c>
      <c r="E57" s="4"/>
      <c r="F57" s="110">
        <f>[5]Sayfa1!F6</f>
        <v>2011</v>
      </c>
    </row>
    <row r="58" spans="1:6" ht="15.75" x14ac:dyDescent="0.25">
      <c r="A58" s="3">
        <v>54</v>
      </c>
      <c r="B58" s="4" t="str">
        <f>[5]Sayfa1!C7</f>
        <v>ANADOLU</v>
      </c>
      <c r="C58" s="56" t="str">
        <f>[5]Sayfa1!D7</f>
        <v>HOUSAM6133528</v>
      </c>
      <c r="D58" s="56" t="str">
        <f>[5]Sayfa1!E7</f>
        <v>DINOMI ALTATYSON</v>
      </c>
      <c r="E58" s="4"/>
      <c r="F58" s="110">
        <f>[5]Sayfa1!F7</f>
        <v>2010</v>
      </c>
    </row>
    <row r="59" spans="1:6" ht="15.75" x14ac:dyDescent="0.25">
      <c r="A59" s="3">
        <v>55</v>
      </c>
      <c r="B59" s="4" t="str">
        <f>[5]Sayfa1!C8</f>
        <v>ANADOLU</v>
      </c>
      <c r="C59" s="56" t="str">
        <f>[5]Sayfa1!D8</f>
        <v>HOUSAM68654440</v>
      </c>
      <c r="D59" s="56" t="str">
        <f>[5]Sayfa1!E8</f>
        <v>MORNINGVIEW ALTAMOXIE</v>
      </c>
      <c r="E59" s="4"/>
      <c r="F59" s="110">
        <f>[5]Sayfa1!F8</f>
        <v>3015</v>
      </c>
    </row>
    <row r="60" spans="1:6" ht="15.75" x14ac:dyDescent="0.25">
      <c r="A60" s="3">
        <v>56</v>
      </c>
      <c r="B60" s="4" t="str">
        <f>[5]Sayfa1!C9</f>
        <v>ANADOLU</v>
      </c>
      <c r="C60" s="56" t="str">
        <f>[5]Sayfa1!D9</f>
        <v>HOUSAM56541515</v>
      </c>
      <c r="D60" s="56" t="str">
        <f>[5]Sayfa1!E9</f>
        <v xml:space="preserve">GIL-GAR ALTASUSTAIN </v>
      </c>
      <c r="E60" s="4"/>
      <c r="F60" s="110">
        <f>[5]Sayfa1!F9</f>
        <v>3046</v>
      </c>
    </row>
    <row r="61" spans="1:6" ht="15.75" x14ac:dyDescent="0.25">
      <c r="A61" s="3">
        <v>57</v>
      </c>
      <c r="B61" s="4" t="str">
        <f>[5]Sayfa1!C10</f>
        <v>ANADOLU</v>
      </c>
      <c r="C61" s="56" t="str">
        <f>[5]Sayfa1!D10</f>
        <v>HO840M3006559787</v>
      </c>
      <c r="D61" s="56" t="str">
        <f>[5]Sayfa1!E10</f>
        <v>NO-FLA ALTAEVERGLADE</v>
      </c>
      <c r="E61" s="4"/>
      <c r="F61" s="110">
        <f>[5]Sayfa1!F10</f>
        <v>1714</v>
      </c>
    </row>
    <row r="62" spans="1:6" ht="15.75" x14ac:dyDescent="0.25">
      <c r="A62" s="3">
        <v>58</v>
      </c>
      <c r="B62" s="4" t="str">
        <f>[5]Sayfa1!C11</f>
        <v>ANADOLU</v>
      </c>
      <c r="C62" s="56" t="str">
        <f>[5]Sayfa1!D11</f>
        <v>HOUSAM68886532</v>
      </c>
      <c r="D62" s="56" t="str">
        <f>[5]Sayfa1!E11</f>
        <v>BOMAZ ALTATITLEIST</v>
      </c>
      <c r="E62" s="4"/>
      <c r="F62" s="110">
        <f>[5]Sayfa1!F11</f>
        <v>1795</v>
      </c>
    </row>
    <row r="63" spans="1:6" ht="15.75" x14ac:dyDescent="0.25">
      <c r="A63" s="3">
        <v>59</v>
      </c>
      <c r="B63" s="4" t="str">
        <f>[5]Sayfa1!C12</f>
        <v>ANADOLU</v>
      </c>
      <c r="C63" s="56" t="str">
        <f>[5]Sayfa1!D12</f>
        <v>HOUSAM69169951</v>
      </c>
      <c r="D63" s="56" t="str">
        <f>[5]Sayfa1!E12</f>
        <v>PINE-TREE ALTAOAK</v>
      </c>
      <c r="E63" s="4"/>
      <c r="F63" s="110">
        <f>[5]Sayfa1!F12</f>
        <v>1850</v>
      </c>
    </row>
    <row r="64" spans="1:6" ht="15.75" x14ac:dyDescent="0.25">
      <c r="A64" s="3">
        <v>60</v>
      </c>
      <c r="B64" s="4" t="str">
        <f>[5]Sayfa1!C13</f>
        <v>ANADOLU</v>
      </c>
      <c r="C64" s="56" t="str">
        <f>[5]Sayfa1!D13</f>
        <v>HOUSAM68886558</v>
      </c>
      <c r="D64" s="56" t="str">
        <f>[5]Sayfa1!E13</f>
        <v>BOMAZ ALTAGAMEPLAN</v>
      </c>
      <c r="E64" s="4"/>
      <c r="F64" s="110">
        <f>[5]Sayfa1!F13</f>
        <v>792</v>
      </c>
    </row>
    <row r="65" spans="1:6" ht="15.75" x14ac:dyDescent="0.25">
      <c r="A65" s="3">
        <v>61</v>
      </c>
      <c r="B65" s="4" t="str">
        <f>[5]Sayfa1!C14</f>
        <v>ANADOLU</v>
      </c>
      <c r="C65" s="56" t="str">
        <f>[5]Sayfa1!D14</f>
        <v>HOUSAM71996878</v>
      </c>
      <c r="D65" s="56" t="str">
        <f>[5]Sayfa1!E14</f>
        <v>WESSELCREST ALTAANTEUP</v>
      </c>
      <c r="E65" s="4"/>
      <c r="F65" s="110">
        <f>[5]Sayfa1!F14</f>
        <v>3020</v>
      </c>
    </row>
    <row r="66" spans="1:6" ht="15.75" x14ac:dyDescent="0.25">
      <c r="A66" s="3">
        <v>62</v>
      </c>
      <c r="B66" s="4" t="str">
        <f>[5]Sayfa1!C15</f>
        <v>ANADOLU</v>
      </c>
      <c r="C66" s="56" t="str">
        <f>[5]Sayfa1!D15</f>
        <v>HOUSAM72189851</v>
      </c>
      <c r="D66" s="56" t="str">
        <f>[5]Sayfa1!E15</f>
        <v>DIRT-ROAD ALTACZAR</v>
      </c>
      <c r="E66" s="4"/>
      <c r="F66" s="110">
        <f>[5]Sayfa1!F15</f>
        <v>3020</v>
      </c>
    </row>
    <row r="67" spans="1:6" ht="15.75" x14ac:dyDescent="0.25">
      <c r="A67" s="3">
        <v>63</v>
      </c>
      <c r="B67" s="4" t="str">
        <f>[5]Sayfa1!C16</f>
        <v>ANADOLU</v>
      </c>
      <c r="C67" s="56" t="str">
        <f>[5]Sayfa1!D16</f>
        <v>HO840M3013023074</v>
      </c>
      <c r="D67" s="56" t="str">
        <f>[5]Sayfa1!E16</f>
        <v>EDG ALTAYURA</v>
      </c>
      <c r="E67" s="4"/>
      <c r="F67" s="110">
        <f>[5]Sayfa1!F16</f>
        <v>4032</v>
      </c>
    </row>
    <row r="68" spans="1:6" ht="15.75" x14ac:dyDescent="0.25">
      <c r="A68" s="3">
        <v>64</v>
      </c>
      <c r="B68" s="4" t="str">
        <f>[5]Sayfa1!C17</f>
        <v>DEMSA</v>
      </c>
      <c r="C68" s="56" t="str">
        <f>[5]Sayfa1!D17</f>
        <v>USA71753166</v>
      </c>
      <c r="D68" s="56" t="str">
        <f>[5]Sayfa1!E17</f>
        <v>RIVER-BRIDGE CO-OP TROY</v>
      </c>
      <c r="E68" s="4"/>
      <c r="F68" s="110">
        <f>[5]Sayfa1!F17</f>
        <v>1500</v>
      </c>
    </row>
    <row r="69" spans="1:6" ht="15.75" x14ac:dyDescent="0.25">
      <c r="A69" s="3">
        <v>65</v>
      </c>
      <c r="B69" s="4" t="str">
        <f>[5]Sayfa1!C18</f>
        <v>DEMSA</v>
      </c>
      <c r="C69" s="56" t="str">
        <f>[5]Sayfa1!D18</f>
        <v>USA72044165</v>
      </c>
      <c r="D69" s="56" t="str">
        <f>[5]Sayfa1!E18</f>
        <v>MORNINGVIEW AFTERSHOCK</v>
      </c>
      <c r="E69" s="16" t="s">
        <v>101</v>
      </c>
      <c r="F69" s="110">
        <f>[5]Sayfa1!F18</f>
        <v>6878</v>
      </c>
    </row>
    <row r="70" spans="1:6" ht="15.75" x14ac:dyDescent="0.25">
      <c r="A70" s="3">
        <v>66</v>
      </c>
      <c r="B70" s="4" t="str">
        <f>[5]Sayfa1!C19</f>
        <v>DEMSA</v>
      </c>
      <c r="C70" s="56" t="str">
        <f>[5]Sayfa1!D19</f>
        <v>USA73316308</v>
      </c>
      <c r="D70" s="56" t="str">
        <f>[5]Sayfa1!E19</f>
        <v>WEIGELINE JACEY TABASCO</v>
      </c>
      <c r="E70" s="4"/>
      <c r="F70" s="110">
        <f>[5]Sayfa1!F19</f>
        <v>3000</v>
      </c>
    </row>
    <row r="71" spans="1:6" ht="15.75" x14ac:dyDescent="0.25">
      <c r="A71" s="3">
        <v>67</v>
      </c>
      <c r="B71" s="4" t="str">
        <f>[5]Sayfa1!C20</f>
        <v>DEMSA</v>
      </c>
      <c r="C71" s="65">
        <f>[5]Sayfa1!$D$20</f>
        <v>840003011639812</v>
      </c>
      <c r="D71" s="56" t="str">
        <f>[5]Sayfa1!E20</f>
        <v>WELCOME JACEY DONOTI</v>
      </c>
      <c r="E71" s="4"/>
      <c r="F71" s="110">
        <f>[5]Sayfa1!F20</f>
        <v>1860</v>
      </c>
    </row>
    <row r="72" spans="1:6" ht="15.75" x14ac:dyDescent="0.25">
      <c r="A72" s="3">
        <v>68</v>
      </c>
      <c r="B72" s="4" t="str">
        <f>[5]Sayfa1!C21</f>
        <v>DEMSA</v>
      </c>
      <c r="C72" s="56" t="str">
        <f>[5]Sayfa1!D21</f>
        <v>USA71451855</v>
      </c>
      <c r="D72" s="56" t="str">
        <f>[5]Sayfa1!E21</f>
        <v>PRIDE MOGUL TAMPA</v>
      </c>
      <c r="E72" s="16" t="s">
        <v>101</v>
      </c>
      <c r="F72" s="110">
        <f>[5]Sayfa1!F21</f>
        <v>12000</v>
      </c>
    </row>
    <row r="73" spans="1:6" ht="15.75" x14ac:dyDescent="0.25">
      <c r="A73" s="3">
        <v>69</v>
      </c>
      <c r="B73" s="4" t="str">
        <f>[5]Sayfa1!C22</f>
        <v>DEMSA</v>
      </c>
      <c r="C73" s="56" t="str">
        <f>[5]Sayfa1!D22</f>
        <v>USA71451889</v>
      </c>
      <c r="D73" s="56" t="str">
        <f>[5]Sayfa1!E22</f>
        <v>CO-OP MOGUL LAWMAN</v>
      </c>
      <c r="E73" s="16" t="s">
        <v>101</v>
      </c>
      <c r="F73" s="110">
        <f>[5]Sayfa1!F22</f>
        <v>5997</v>
      </c>
    </row>
    <row r="74" spans="1:6" ht="15.75" x14ac:dyDescent="0.25">
      <c r="A74" s="3">
        <v>70</v>
      </c>
      <c r="B74" s="4" t="str">
        <f>[5]Sayfa1!C23</f>
        <v>DEMSA</v>
      </c>
      <c r="C74" s="65">
        <f>[5]Sayfa1!$D$23</f>
        <v>840003125066315</v>
      </c>
      <c r="D74" s="56" t="str">
        <f>[5]Sayfa1!E23</f>
        <v>WELCOME TROY CHASSY</v>
      </c>
      <c r="E74" s="16" t="s">
        <v>101</v>
      </c>
      <c r="F74" s="110">
        <f>[5]Sayfa1!F23</f>
        <v>4000</v>
      </c>
    </row>
    <row r="75" spans="1:6" ht="15.75" x14ac:dyDescent="0.25">
      <c r="A75" s="3">
        <v>71</v>
      </c>
      <c r="B75" s="4" t="str">
        <f>[5]Sayfa1!C24</f>
        <v>DEMSA</v>
      </c>
      <c r="C75" s="65">
        <f>[5]Sayfa1!$D$24</f>
        <v>840003129037702</v>
      </c>
      <c r="D75" s="56" t="str">
        <f>[5]Sayfa1!E24</f>
        <v>CO-OP AARDEMA BLACK JACK</v>
      </c>
      <c r="E75" s="4"/>
      <c r="F75" s="110">
        <f>[5]Sayfa1!F24</f>
        <v>1000</v>
      </c>
    </row>
    <row r="76" spans="1:6" ht="15.75" x14ac:dyDescent="0.25">
      <c r="A76" s="3">
        <v>72</v>
      </c>
      <c r="B76" s="4" t="str">
        <f>[5]Sayfa1!C25</f>
        <v>DEMSA</v>
      </c>
      <c r="C76" s="56" t="str">
        <f>[5]Sayfa1!D25</f>
        <v>USA72044165</v>
      </c>
      <c r="D76" s="56" t="str">
        <f>[5]Sayfa1!E25</f>
        <v>MORNINGVIEW AFTERSHOCK</v>
      </c>
      <c r="E76" s="4"/>
      <c r="F76" s="110">
        <f>[5]Sayfa1!F25</f>
        <v>500</v>
      </c>
    </row>
    <row r="77" spans="1:6" ht="15.75" x14ac:dyDescent="0.25">
      <c r="A77" s="3">
        <v>73</v>
      </c>
      <c r="B77" s="4" t="str">
        <f>[5]Sayfa1!C26</f>
        <v>DEMSA</v>
      </c>
      <c r="C77" s="56" t="str">
        <f>[5]Sayfa1!D26</f>
        <v>USA71451855</v>
      </c>
      <c r="D77" s="56" t="str">
        <f>[5]Sayfa1!E26</f>
        <v>PRIDE MOGUL TAMPA</v>
      </c>
      <c r="E77" s="4"/>
      <c r="F77" s="110">
        <f>[5]Sayfa1!F26</f>
        <v>1000</v>
      </c>
    </row>
    <row r="78" spans="1:6" ht="15.75" x14ac:dyDescent="0.25">
      <c r="A78" s="3">
        <v>74</v>
      </c>
      <c r="B78" s="4" t="str">
        <f>[5]Sayfa1!C27</f>
        <v>DEMSA</v>
      </c>
      <c r="C78" s="56" t="str">
        <f>[5]Sayfa1!D27</f>
        <v>USA71451889</v>
      </c>
      <c r="D78" s="56" t="str">
        <f>[5]Sayfa1!E27</f>
        <v>CO-OP MOGUL LAWMAN</v>
      </c>
      <c r="E78" s="4"/>
      <c r="F78" s="110">
        <f>[5]Sayfa1!F27</f>
        <v>500</v>
      </c>
    </row>
    <row r="79" spans="1:6" ht="15.75" x14ac:dyDescent="0.25">
      <c r="A79" s="3">
        <v>75</v>
      </c>
      <c r="B79" s="4" t="str">
        <f>[5]Sayfa1!C28</f>
        <v>DEMSA</v>
      </c>
      <c r="C79" s="65">
        <f>[5]Sayfa1!D28</f>
        <v>840003125066315</v>
      </c>
      <c r="D79" s="56" t="str">
        <f>[5]Sayfa1!E28</f>
        <v>WELCOME TROY CHASSY</v>
      </c>
      <c r="E79" s="4"/>
      <c r="F79" s="110">
        <f>[5]Sayfa1!F28</f>
        <v>500</v>
      </c>
    </row>
    <row r="80" spans="1:6" ht="15.75" x14ac:dyDescent="0.25">
      <c r="A80" s="3">
        <v>76</v>
      </c>
      <c r="B80" s="4" t="str">
        <f>[5]Sayfa1!C29</f>
        <v>DEMSA</v>
      </c>
      <c r="C80" s="56" t="str">
        <f>[5]Sayfa1!D29</f>
        <v>USA140206911</v>
      </c>
      <c r="D80" s="56" t="str">
        <f>[5]Sayfa1!E29</f>
        <v>OVINA JULETTA JUNIOR</v>
      </c>
      <c r="E80" s="4"/>
      <c r="F80" s="110">
        <f>[5]Sayfa1!F29</f>
        <v>10000</v>
      </c>
    </row>
    <row r="81" spans="1:6" ht="15.75" x14ac:dyDescent="0.25">
      <c r="A81" s="3">
        <v>77</v>
      </c>
      <c r="B81" s="4" t="str">
        <f>[5]Sayfa1!C30</f>
        <v>DEMSA</v>
      </c>
      <c r="C81" s="56" t="str">
        <f>[5]Sayfa1!D30</f>
        <v>USA70372014</v>
      </c>
      <c r="D81" s="56" t="str">
        <f>[5]Sayfa1!E30</f>
        <v>SULLY HARTFORD SWMN MYTH</v>
      </c>
      <c r="E81" s="4"/>
      <c r="F81" s="110">
        <f>[5]Sayfa1!F30</f>
        <v>1496</v>
      </c>
    </row>
    <row r="82" spans="1:6" ht="15.75" x14ac:dyDescent="0.25">
      <c r="A82" s="3">
        <v>78</v>
      </c>
      <c r="B82" s="4" t="str">
        <f>[5]Sayfa1!C31</f>
        <v>DEMSA</v>
      </c>
      <c r="C82" s="56" t="str">
        <f>[5]Sayfa1!D31</f>
        <v>USA70419476</v>
      </c>
      <c r="D82" s="56" t="str">
        <f>[5]Sayfa1!E31</f>
        <v>BULLCREST LEWIS FORTIN</v>
      </c>
      <c r="E82" s="4"/>
      <c r="F82" s="110">
        <f>[5]Sayfa1!F31</f>
        <v>5262</v>
      </c>
    </row>
    <row r="83" spans="1:6" ht="15.75" x14ac:dyDescent="0.25">
      <c r="A83" s="3">
        <v>79</v>
      </c>
      <c r="B83" s="4" t="str">
        <f>[5]Sayfa1!C32</f>
        <v>DEMSA</v>
      </c>
      <c r="C83" s="56" t="str">
        <f>[5]Sayfa1!D32</f>
        <v>AAA18037076</v>
      </c>
      <c r="D83" s="56" t="str">
        <f>[5]Sayfa1!E32</f>
        <v>QUAKER HILL PERFECT TEN 4A7</v>
      </c>
      <c r="E83" s="4"/>
      <c r="F83" s="110">
        <f>[5]Sayfa1!F32</f>
        <v>3000</v>
      </c>
    </row>
    <row r="84" spans="1:6" ht="15.75" x14ac:dyDescent="0.25">
      <c r="A84" s="3">
        <v>80</v>
      </c>
      <c r="B84" s="4" t="str">
        <f>[5]Sayfa1!C33</f>
        <v>DEMSA</v>
      </c>
      <c r="C84" s="56" t="str">
        <f>[5]Sayfa1!D33</f>
        <v>AAA18025243</v>
      </c>
      <c r="D84" s="56" t="str">
        <f>[5]Sayfa1!E33</f>
        <v>QUAKER HILL BIG DADDY 4W2</v>
      </c>
      <c r="E84" s="4"/>
      <c r="F84" s="110">
        <f>[5]Sayfa1!F33</f>
        <v>3000</v>
      </c>
    </row>
    <row r="85" spans="1:6" ht="15.75" x14ac:dyDescent="0.25">
      <c r="A85" s="3">
        <v>81</v>
      </c>
      <c r="B85" s="4" t="str">
        <f>[5]Sayfa1!C34</f>
        <v>DEMSA</v>
      </c>
      <c r="C85" s="56" t="str">
        <f>[5]Sayfa1!D34</f>
        <v>FB12114</v>
      </c>
      <c r="D85" s="56" t="str">
        <f>[5]Sayfa1!E34</f>
        <v>BMF TAISHIDO</v>
      </c>
      <c r="E85" s="4"/>
      <c r="F85" s="110">
        <f>[5]Sayfa1!F34</f>
        <v>3000</v>
      </c>
    </row>
    <row r="86" spans="1:6" ht="15.75" x14ac:dyDescent="0.25">
      <c r="A86" s="3">
        <v>82</v>
      </c>
      <c r="B86" s="37" t="s">
        <v>212</v>
      </c>
      <c r="C86" s="56" t="str">
        <f>[5]Sayfa1!D36</f>
        <v>DE000949760754</v>
      </c>
      <c r="D86" s="56" t="str">
        <f>[5]Sayfa1!E36</f>
        <v>SYMME</v>
      </c>
      <c r="E86" s="4"/>
      <c r="F86" s="110">
        <f>[5]Sayfa1!F36</f>
        <v>12000</v>
      </c>
    </row>
    <row r="87" spans="1:6" ht="15.75" x14ac:dyDescent="0.25">
      <c r="A87" s="3">
        <v>83</v>
      </c>
      <c r="B87" s="4" t="str">
        <f>[5]Sayfa1!C37</f>
        <v>CEMRE</v>
      </c>
      <c r="C87" s="56" t="str">
        <f>[5]Sayfa1!D37</f>
        <v>DE1260105246</v>
      </c>
      <c r="D87" s="56" t="str">
        <f>[5]Sayfa1!E37</f>
        <v>HOENESS</v>
      </c>
      <c r="E87" s="4"/>
      <c r="F87" s="110">
        <f>[5]Sayfa1!F37</f>
        <v>1380</v>
      </c>
    </row>
    <row r="88" spans="1:6" ht="15.75" x14ac:dyDescent="0.25">
      <c r="A88" s="3">
        <v>84</v>
      </c>
      <c r="B88" s="4" t="str">
        <f>[5]Sayfa1!C38</f>
        <v>CEMRE</v>
      </c>
      <c r="C88" s="56" t="str">
        <f>[5]Sayfa1!D38</f>
        <v>DE0944146894</v>
      </c>
      <c r="D88" s="56" t="str">
        <f>[5]Sayfa1!E38</f>
        <v>OSTENDE</v>
      </c>
      <c r="E88" s="4"/>
      <c r="F88" s="110">
        <f>[5]Sayfa1!F38</f>
        <v>8000</v>
      </c>
    </row>
    <row r="89" spans="1:6" ht="15.75" x14ac:dyDescent="0.25">
      <c r="A89" s="3">
        <v>85</v>
      </c>
      <c r="B89" s="6" t="str">
        <f>[6]Sayfa1!B5</f>
        <v>BAYSAN</v>
      </c>
      <c r="C89" s="58" t="str">
        <f>[6]Sayfa1!C5</f>
        <v>CZ000544334053</v>
      </c>
      <c r="D89" s="58" t="str">
        <f>[6]Sayfa1!D5</f>
        <v>GRAY</v>
      </c>
      <c r="E89" s="6"/>
      <c r="F89" s="110">
        <f>[6]Sayfa1!E5</f>
        <v>2155</v>
      </c>
    </row>
    <row r="90" spans="1:6" ht="15.75" x14ac:dyDescent="0.25">
      <c r="A90" s="3">
        <v>86</v>
      </c>
      <c r="B90" s="6" t="str">
        <f>[6]Sayfa1!B6</f>
        <v>BAYSAN</v>
      </c>
      <c r="C90" s="58" t="str">
        <f>[6]Sayfa1!C6</f>
        <v>CZ000553906032</v>
      </c>
      <c r="D90" s="58" t="str">
        <f>[6]Sayfa1!D6</f>
        <v>FENIX</v>
      </c>
      <c r="E90" s="6"/>
      <c r="F90" s="110">
        <f>[6]Sayfa1!E6</f>
        <v>5378</v>
      </c>
    </row>
    <row r="91" spans="1:6" ht="15.75" x14ac:dyDescent="0.25">
      <c r="A91" s="3">
        <v>87</v>
      </c>
      <c r="B91" s="6" t="str">
        <f>[6]Sayfa1!B7</f>
        <v>BAYSAN</v>
      </c>
      <c r="C91" s="58" t="str">
        <f>[6]Sayfa1!C7</f>
        <v>CZ000569747021</v>
      </c>
      <c r="D91" s="58" t="str">
        <f>[6]Sayfa1!D7</f>
        <v>HEBREJ</v>
      </c>
      <c r="E91" s="6"/>
      <c r="F91" s="110">
        <f>[6]Sayfa1!E7</f>
        <v>6880</v>
      </c>
    </row>
    <row r="92" spans="1:6" ht="15.75" x14ac:dyDescent="0.25">
      <c r="A92" s="3">
        <v>88</v>
      </c>
      <c r="B92" s="6" t="str">
        <f>[6]Sayfa1!B8</f>
        <v>BAYSAN</v>
      </c>
      <c r="C92" s="58" t="str">
        <f>[6]Sayfa1!C8</f>
        <v>CZ000679395032</v>
      </c>
      <c r="D92" s="58" t="str">
        <f>[6]Sayfa1!D8</f>
        <v>JACCOMO</v>
      </c>
      <c r="E92" s="6"/>
      <c r="F92" s="110">
        <f>[6]Sayfa1!E8</f>
        <v>2143</v>
      </c>
    </row>
    <row r="93" spans="1:6" ht="15.75" x14ac:dyDescent="0.25">
      <c r="A93" s="3">
        <v>89</v>
      </c>
      <c r="B93" s="6" t="str">
        <f>[6]Sayfa1!B9</f>
        <v>BAYSAN</v>
      </c>
      <c r="C93" s="58" t="str">
        <f>[6]Sayfa1!C9</f>
        <v>DK4317500369</v>
      </c>
      <c r="D93" s="58" t="str">
        <f>[6]Sayfa1!D9</f>
        <v>RISVANG HUBERT</v>
      </c>
      <c r="E93" s="6"/>
      <c r="F93" s="110">
        <f>[6]Sayfa1!E9</f>
        <v>1100</v>
      </c>
    </row>
    <row r="94" spans="1:6" ht="15.75" x14ac:dyDescent="0.25">
      <c r="A94" s="3">
        <v>90</v>
      </c>
      <c r="B94" s="6" t="str">
        <f>[6]Sayfa1!B10</f>
        <v>BAYSAN</v>
      </c>
      <c r="C94" s="58" t="str">
        <f>[6]Sayfa1!C10</f>
        <v>CZ653393081</v>
      </c>
      <c r="D94" s="58" t="str">
        <f>[6]Sayfa1!D10</f>
        <v>ANDY Z HODSLAVIC</v>
      </c>
      <c r="E94" s="6"/>
      <c r="F94" s="110">
        <f>[6]Sayfa1!E10</f>
        <v>3104</v>
      </c>
    </row>
    <row r="95" spans="1:6" ht="15.75" x14ac:dyDescent="0.25">
      <c r="A95" s="3">
        <v>91</v>
      </c>
      <c r="B95" s="6" t="str">
        <f>[6]Sayfa1!B11</f>
        <v>BAYSAN</v>
      </c>
      <c r="C95" s="58" t="str">
        <f>[6]Sayfa1!C11</f>
        <v>FR7121673653</v>
      </c>
      <c r="D95" s="58" t="str">
        <f>[6]Sayfa1!D11</f>
        <v>INTERPOL</v>
      </c>
      <c r="E95" s="6"/>
      <c r="F95" s="110">
        <f>[6]Sayfa1!E11</f>
        <v>1963</v>
      </c>
    </row>
    <row r="96" spans="1:6" ht="15.75" x14ac:dyDescent="0.25">
      <c r="A96" s="3">
        <v>92</v>
      </c>
      <c r="B96" s="6" t="str">
        <f>[6]Sayfa1!B12</f>
        <v>BAYSAN</v>
      </c>
      <c r="C96" s="58" t="str">
        <f>[6]Sayfa1!C12</f>
        <v>FR2350101827</v>
      </c>
      <c r="D96" s="58" t="str">
        <f>[6]Sayfa1!D12</f>
        <v>FAUCON</v>
      </c>
      <c r="E96" s="6"/>
      <c r="F96" s="110">
        <f>[6]Sayfa1!E12</f>
        <v>350</v>
      </c>
    </row>
    <row r="97" spans="1:6" ht="15.75" x14ac:dyDescent="0.25">
      <c r="A97" s="3">
        <v>93</v>
      </c>
      <c r="B97" s="6" t="str">
        <f>$B$96</f>
        <v>BAYSAN</v>
      </c>
      <c r="C97" s="58" t="str">
        <f>'[7]2016'!L982</f>
        <v>USA138902771</v>
      </c>
      <c r="D97" s="58" t="str">
        <f>'[7]2016'!M982</f>
        <v xml:space="preserve">WABASH-WAY BOL ACTUALLY </v>
      </c>
      <c r="E97" s="6"/>
      <c r="F97" s="110">
        <f>'[7]2016'!I982</f>
        <v>12943</v>
      </c>
    </row>
    <row r="98" spans="1:6" ht="15.75" x14ac:dyDescent="0.25">
      <c r="A98" s="3">
        <v>94</v>
      </c>
      <c r="B98" s="6" t="str">
        <f>$B$96</f>
        <v>BAYSAN</v>
      </c>
      <c r="C98" s="58" t="str">
        <f>'[7]2016'!L983</f>
        <v>USA72454072</v>
      </c>
      <c r="D98" s="58" t="str">
        <f>'[7]2016'!M983</f>
        <v>CROCKETT-ACRES BLU BLOOD</v>
      </c>
      <c r="E98" s="6"/>
      <c r="F98" s="110">
        <v>6697</v>
      </c>
    </row>
    <row r="99" spans="1:6" ht="15.75" x14ac:dyDescent="0.25">
      <c r="A99" s="3">
        <v>95</v>
      </c>
      <c r="B99" s="6" t="s">
        <v>87</v>
      </c>
      <c r="C99" s="58" t="str">
        <f>'[8]2016'!L1139</f>
        <v>IE171059810478</v>
      </c>
      <c r="D99" s="58" t="str">
        <f>'[8]2016'!M1139</f>
        <v>CURAHEEN EARP</v>
      </c>
      <c r="E99" s="6"/>
      <c r="F99" s="110">
        <f>'[8]2016'!I1139</f>
        <v>8609</v>
      </c>
    </row>
    <row r="100" spans="1:6" ht="15.75" x14ac:dyDescent="0.25">
      <c r="A100" s="3">
        <v>96</v>
      </c>
      <c r="B100" s="6" t="s">
        <v>87</v>
      </c>
      <c r="C100" s="58" t="str">
        <f>'[8]2016'!L1140</f>
        <v>IE171059850234</v>
      </c>
      <c r="D100" s="58" t="str">
        <f>'[8]2016'!M1140</f>
        <v>CURAHEEN APOSTLE</v>
      </c>
      <c r="E100" s="6"/>
      <c r="F100" s="110">
        <f>'[8]2016'!I1140</f>
        <v>5779</v>
      </c>
    </row>
    <row r="101" spans="1:6" ht="15.75" x14ac:dyDescent="0.25">
      <c r="A101" s="3">
        <v>97</v>
      </c>
      <c r="B101" s="6" t="s">
        <v>87</v>
      </c>
      <c r="C101" s="58" t="str">
        <f>'[8]2016'!L1141</f>
        <v>IE171059830414</v>
      </c>
      <c r="D101" s="58" t="str">
        <f>'[8]2016'!M1141</f>
        <v>AUROCH DEUTER</v>
      </c>
      <c r="E101" s="6"/>
      <c r="F101" s="110">
        <f>'[8]2016'!I1141</f>
        <v>2334</v>
      </c>
    </row>
    <row r="102" spans="1:6" ht="15.75" x14ac:dyDescent="0.25">
      <c r="A102" s="3">
        <v>98</v>
      </c>
      <c r="B102" s="8" t="s">
        <v>87</v>
      </c>
      <c r="C102" s="63" t="str">
        <f>'[8]2016'!L1142</f>
        <v>IE272111730322</v>
      </c>
      <c r="D102" s="63" t="str">
        <f>'[8]2016'!M1142</f>
        <v>LISNACRANN FIFTY CENT</v>
      </c>
      <c r="E102" s="8"/>
      <c r="F102" s="110">
        <f>'[8]2016'!I1142</f>
        <v>7317</v>
      </c>
    </row>
    <row r="103" spans="1:6" ht="15.75" x14ac:dyDescent="0.25">
      <c r="A103" s="3">
        <v>99</v>
      </c>
      <c r="B103" s="8" t="s">
        <v>38</v>
      </c>
      <c r="C103" s="63" t="s">
        <v>76</v>
      </c>
      <c r="D103" s="63" t="s">
        <v>77</v>
      </c>
      <c r="E103" s="8"/>
      <c r="F103" s="110">
        <v>6000</v>
      </c>
    </row>
    <row r="104" spans="1:6" ht="15.75" x14ac:dyDescent="0.25">
      <c r="A104" s="3">
        <v>100</v>
      </c>
      <c r="B104" s="8" t="s">
        <v>38</v>
      </c>
      <c r="C104" s="63" t="s">
        <v>78</v>
      </c>
      <c r="D104" s="63" t="s">
        <v>79</v>
      </c>
      <c r="E104" s="8"/>
      <c r="F104" s="110">
        <v>6600</v>
      </c>
    </row>
    <row r="105" spans="1:6" ht="15.75" x14ac:dyDescent="0.25">
      <c r="A105" s="3">
        <v>101</v>
      </c>
      <c r="B105" s="8" t="s">
        <v>38</v>
      </c>
      <c r="C105" s="63" t="s">
        <v>80</v>
      </c>
      <c r="D105" s="63" t="s">
        <v>81</v>
      </c>
      <c r="E105" s="8"/>
      <c r="F105" s="110">
        <v>8399</v>
      </c>
    </row>
    <row r="106" spans="1:6" ht="15.75" x14ac:dyDescent="0.25">
      <c r="A106" s="3">
        <v>102</v>
      </c>
      <c r="B106" s="8" t="s">
        <v>38</v>
      </c>
      <c r="C106" s="63" t="s">
        <v>82</v>
      </c>
      <c r="D106" s="63" t="s">
        <v>83</v>
      </c>
      <c r="E106" s="8"/>
      <c r="F106" s="110">
        <v>4199</v>
      </c>
    </row>
    <row r="107" spans="1:6" ht="15.75" x14ac:dyDescent="0.25">
      <c r="A107" s="3">
        <v>103</v>
      </c>
      <c r="B107" s="8" t="s">
        <v>38</v>
      </c>
      <c r="C107" s="63">
        <v>2662499</v>
      </c>
      <c r="D107" s="63" t="s">
        <v>84</v>
      </c>
      <c r="E107" s="8"/>
      <c r="F107" s="110">
        <v>8340</v>
      </c>
    </row>
    <row r="108" spans="1:6" ht="15.75" x14ac:dyDescent="0.25">
      <c r="A108" s="3">
        <v>104</v>
      </c>
      <c r="B108" s="38" t="s">
        <v>178</v>
      </c>
      <c r="C108" s="58" t="str">
        <f>[9]Sayfa1!B24</f>
        <v>SPZIRLM151040590311</v>
      </c>
      <c r="D108" s="58" t="str">
        <f>[9]Sayfa1!C24</f>
        <v>GLENCARDON ALI</v>
      </c>
      <c r="E108" s="6"/>
      <c r="F108" s="110">
        <f>[9]Sayfa1!E24</f>
        <v>2613</v>
      </c>
    </row>
    <row r="109" spans="1:6" ht="15.75" x14ac:dyDescent="0.25">
      <c r="A109" s="3">
        <v>105</v>
      </c>
      <c r="B109" s="38" t="s">
        <v>178</v>
      </c>
      <c r="C109" s="58" t="str">
        <f>[9]Sayfa1!B25</f>
        <v>PARFRAM007968171050</v>
      </c>
      <c r="D109" s="58" t="str">
        <f>[9]Sayfa1!C25</f>
        <v>BOLIDE</v>
      </c>
      <c r="E109" s="6"/>
      <c r="F109" s="110">
        <f>[9]Sayfa1!E25</f>
        <v>2425</v>
      </c>
    </row>
    <row r="110" spans="1:6" ht="15.75" x14ac:dyDescent="0.25">
      <c r="A110" s="3">
        <v>106</v>
      </c>
      <c r="B110" s="38" t="s">
        <v>178</v>
      </c>
      <c r="C110" s="58" t="str">
        <f>[9]Sayfa1!B26</f>
        <v>PARIRLM371362990282</v>
      </c>
      <c r="D110" s="58" t="str">
        <f>[9]Sayfa1!C26</f>
        <v>KYLE CHAP</v>
      </c>
      <c r="E110" s="6"/>
      <c r="F110" s="110">
        <f>[9]Sayfa1!E26</f>
        <v>5508</v>
      </c>
    </row>
    <row r="111" spans="1:6" ht="15.75" x14ac:dyDescent="0.25">
      <c r="A111" s="3">
        <v>107</v>
      </c>
      <c r="B111" s="38" t="s">
        <v>178</v>
      </c>
      <c r="C111" s="58" t="str">
        <f>[9]Sayfa1!B27</f>
        <v>HQES01130</v>
      </c>
      <c r="D111" s="58" t="str">
        <f>[9]Sayfa1!C27</f>
        <v>BREANEY SAM</v>
      </c>
      <c r="E111" s="6"/>
      <c r="F111" s="110">
        <f>[9]Sayfa1!E27</f>
        <v>1070</v>
      </c>
    </row>
    <row r="112" spans="1:6" ht="15.75" x14ac:dyDescent="0.25">
      <c r="A112" s="3">
        <v>108</v>
      </c>
      <c r="B112" s="38" t="s">
        <v>178</v>
      </c>
      <c r="C112" s="58" t="str">
        <f>[9]Sayfa1!B28</f>
        <v>FR8526937032</v>
      </c>
      <c r="D112" s="58" t="str">
        <f>[9]Sayfa1!C28</f>
        <v>VAGABOND</v>
      </c>
      <c r="E112" s="6"/>
      <c r="F112" s="110">
        <f>[9]Sayfa1!E28</f>
        <v>4535</v>
      </c>
    </row>
    <row r="113" spans="1:6" ht="15.75" x14ac:dyDescent="0.25">
      <c r="A113" s="3">
        <v>109</v>
      </c>
      <c r="B113" s="6" t="s">
        <v>38</v>
      </c>
      <c r="C113" s="56" t="str">
        <f>[9]Sayfa1!$B$29</f>
        <v>HOCANM11098658</v>
      </c>
      <c r="D113" s="56" t="str">
        <f>[9]Sayfa1!$C$29</f>
        <v>GENERVETIONS LEXOR</v>
      </c>
      <c r="E113" s="4"/>
      <c r="F113" s="110">
        <f>[9]Sayfa1!$E$29</f>
        <v>12600</v>
      </c>
    </row>
    <row r="114" spans="1:6" ht="15.75" x14ac:dyDescent="0.25">
      <c r="A114" s="3">
        <v>110</v>
      </c>
      <c r="B114" s="7" t="s">
        <v>38</v>
      </c>
      <c r="C114" s="66" t="str">
        <f>'[10]2016'!$L$998</f>
        <v>ES050306736419</v>
      </c>
      <c r="D114" s="66" t="str">
        <f>'[10]2016'!$M$998</f>
        <v>MERLIN</v>
      </c>
      <c r="E114" s="9"/>
      <c r="F114" s="110">
        <f>'[10]2016'!$I$998</f>
        <v>11140</v>
      </c>
    </row>
    <row r="115" spans="1:6" ht="15.75" x14ac:dyDescent="0.25">
      <c r="A115" s="3">
        <v>111</v>
      </c>
      <c r="B115" s="6" t="s">
        <v>38</v>
      </c>
      <c r="C115" s="56" t="s">
        <v>85</v>
      </c>
      <c r="D115" s="56" t="s">
        <v>86</v>
      </c>
      <c r="E115" s="4"/>
      <c r="F115" s="110">
        <v>10100</v>
      </c>
    </row>
    <row r="116" spans="1:6" ht="15.75" x14ac:dyDescent="0.25">
      <c r="A116" s="3">
        <v>112</v>
      </c>
      <c r="B116" s="6" t="s">
        <v>75</v>
      </c>
      <c r="C116" s="58" t="str">
        <f>'[11]2016'!L1092</f>
        <v>HOUSAM56541579</v>
      </c>
      <c r="D116" s="58" t="str">
        <f>'[11]2016'!M1092</f>
        <v>GIL-GAR DOMAIN SAJAC</v>
      </c>
      <c r="E116" s="6"/>
      <c r="F116" s="110">
        <f>'[11]2016'!I1092</f>
        <v>15000</v>
      </c>
    </row>
    <row r="117" spans="1:6" ht="15.75" x14ac:dyDescent="0.25">
      <c r="A117" s="3">
        <v>113</v>
      </c>
      <c r="B117" s="6" t="s">
        <v>75</v>
      </c>
      <c r="C117" s="58" t="str">
        <f>'[11]2016'!L1093</f>
        <v>HOUSAM71088593</v>
      </c>
      <c r="D117" s="58" t="str">
        <f>'[11]2016'!M1093</f>
        <v>FARNEAR-TBR-BH FORTUNA</v>
      </c>
      <c r="E117" s="6"/>
      <c r="F117" s="110">
        <f>'[11]2016'!I1093</f>
        <v>10000</v>
      </c>
    </row>
    <row r="118" spans="1:6" ht="15.75" x14ac:dyDescent="0.25">
      <c r="A118" s="3">
        <v>114</v>
      </c>
      <c r="B118" s="6" t="s">
        <v>75</v>
      </c>
      <c r="C118" s="58" t="str">
        <f>'[11]2016'!L1094</f>
        <v>HOUSAM70541620</v>
      </c>
      <c r="D118" s="58" t="str">
        <f>'[11]2016'!M1094</f>
        <v>CO-OP CHAP CHRISTO</v>
      </c>
      <c r="E118" s="6"/>
      <c r="F118" s="110">
        <f>'[11]2016'!I1094</f>
        <v>10000</v>
      </c>
    </row>
    <row r="119" spans="1:6" ht="15.75" x14ac:dyDescent="0.25">
      <c r="A119" s="3">
        <v>115</v>
      </c>
      <c r="B119" s="4" t="str">
        <f>'[12]2016'!$B$864</f>
        <v>GEN HAYVANCILIK</v>
      </c>
      <c r="C119" s="56" t="str">
        <f>'[12]2016'!L864</f>
        <v>MOR-198</v>
      </c>
      <c r="D119" s="56" t="str">
        <f>'[12]2016'!M864</f>
        <v>MANITOGEN</v>
      </c>
      <c r="E119" s="4"/>
      <c r="F119" s="110">
        <v>28904</v>
      </c>
    </row>
    <row r="120" spans="1:6" s="30" customFormat="1" ht="15.75" x14ac:dyDescent="0.25">
      <c r="A120" s="3">
        <v>116</v>
      </c>
      <c r="B120" s="29" t="s">
        <v>5</v>
      </c>
      <c r="C120" s="58" t="str">
        <f>[13]Sayfa1!C5</f>
        <v>DE0943004476</v>
      </c>
      <c r="D120" s="58" t="str">
        <f>[13]Sayfa1!D5</f>
        <v>INKOGNITO</v>
      </c>
      <c r="E120" s="6"/>
      <c r="F120" s="110">
        <f>[13]Sayfa1!F5</f>
        <v>12678</v>
      </c>
    </row>
    <row r="121" spans="1:6" ht="15.75" x14ac:dyDescent="0.25">
      <c r="A121" s="3">
        <v>117</v>
      </c>
      <c r="B121" s="4" t="s">
        <v>29</v>
      </c>
      <c r="C121" s="56" t="str">
        <f>[13]Sayfa1!C6</f>
        <v>DE0941035849</v>
      </c>
      <c r="D121" s="56" t="str">
        <f>[13]Sayfa1!D6</f>
        <v>VANADIN</v>
      </c>
      <c r="E121" s="4"/>
      <c r="F121" s="110">
        <f>[13]Sayfa1!F6</f>
        <v>2000</v>
      </c>
    </row>
    <row r="122" spans="1:6" ht="15.75" x14ac:dyDescent="0.25">
      <c r="A122" s="3">
        <v>118</v>
      </c>
      <c r="B122" s="4" t="s">
        <v>29</v>
      </c>
      <c r="C122" s="56" t="str">
        <f>[13]Sayfa1!C7</f>
        <v>DE0945582236</v>
      </c>
      <c r="D122" s="56" t="str">
        <f>[13]Sayfa1!D7</f>
        <v>EVEREST</v>
      </c>
      <c r="E122" s="4"/>
      <c r="F122" s="110">
        <f>[13]Sayfa1!F7</f>
        <v>1578</v>
      </c>
    </row>
    <row r="123" spans="1:6" ht="15.75" x14ac:dyDescent="0.25">
      <c r="A123" s="3">
        <v>119</v>
      </c>
      <c r="B123" s="4" t="s">
        <v>29</v>
      </c>
      <c r="C123" s="56" t="str">
        <f>[13]Sayfa1!C8</f>
        <v>DE0942885467</v>
      </c>
      <c r="D123" s="56" t="str">
        <f>[13]Sayfa1!D8</f>
        <v>MANDANO</v>
      </c>
      <c r="E123" s="4"/>
      <c r="F123" s="110">
        <f>[13]Sayfa1!F8</f>
        <v>3000</v>
      </c>
    </row>
    <row r="124" spans="1:6" s="30" customFormat="1" ht="15.75" x14ac:dyDescent="0.25">
      <c r="A124" s="3">
        <v>120</v>
      </c>
      <c r="B124" s="6" t="s">
        <v>29</v>
      </c>
      <c r="C124" s="58" t="str">
        <f>[13]Sayfa1!C9</f>
        <v>DE0942745820</v>
      </c>
      <c r="D124" s="58" t="str">
        <f>[13]Sayfa1!D9</f>
        <v>RUNDLING</v>
      </c>
      <c r="E124" s="6"/>
      <c r="F124" s="110">
        <f>[13]Sayfa1!F9</f>
        <v>11760</v>
      </c>
    </row>
    <row r="125" spans="1:6" ht="15.75" x14ac:dyDescent="0.25">
      <c r="A125" s="3">
        <v>121</v>
      </c>
      <c r="B125" s="4" t="s">
        <v>88</v>
      </c>
      <c r="C125" s="56" t="str">
        <f>[13]Sayfa1!C11</f>
        <v>CH12003599680.1</v>
      </c>
      <c r="D125" s="56" t="str">
        <f>[13]Sayfa1!D11</f>
        <v>JOLAHOFA DYNASTY AJAX</v>
      </c>
      <c r="E125" s="4"/>
      <c r="F125" s="110">
        <f>[13]Sayfa1!F11</f>
        <v>10084</v>
      </c>
    </row>
    <row r="126" spans="1:6" ht="15.75" x14ac:dyDescent="0.25">
      <c r="A126" s="3">
        <v>122</v>
      </c>
      <c r="B126" s="4" t="s">
        <v>88</v>
      </c>
      <c r="C126" s="56" t="str">
        <f>[13]Sayfa1!C12</f>
        <v>CH12008816080.8</v>
      </c>
      <c r="D126" s="56" t="str">
        <f>[13]Sayfa1!D12</f>
        <v>SCHWEGLERS BS AGIO ALADIN</v>
      </c>
      <c r="E126" s="4"/>
      <c r="F126" s="110">
        <f>[13]Sayfa1!F12</f>
        <v>5048</v>
      </c>
    </row>
    <row r="127" spans="1:6" ht="15.75" x14ac:dyDescent="0.25">
      <c r="A127" s="3">
        <v>123</v>
      </c>
      <c r="B127" s="4" t="s">
        <v>88</v>
      </c>
      <c r="C127" s="56" t="str">
        <f>[13]Sayfa1!C13</f>
        <v>CH12008359187.4</v>
      </c>
      <c r="D127" s="56" t="str">
        <f>[13]Sayfa1!D13</f>
        <v>BONITO</v>
      </c>
      <c r="E127" s="4"/>
      <c r="F127" s="110">
        <f>[13]Sayfa1!F13</f>
        <v>5032</v>
      </c>
    </row>
    <row r="128" spans="1:6" ht="15.75" x14ac:dyDescent="0.25">
      <c r="A128" s="3">
        <v>124</v>
      </c>
      <c r="B128" s="4" t="s">
        <v>88</v>
      </c>
      <c r="C128" s="56" t="str">
        <f>[13]Sayfa1!C14</f>
        <v>CH12006913687.7</v>
      </c>
      <c r="D128" s="56" t="str">
        <f>[13]Sayfa1!D14</f>
        <v>BROOKER</v>
      </c>
      <c r="E128" s="4"/>
      <c r="F128" s="110">
        <f>[13]Sayfa1!F14</f>
        <v>5040</v>
      </c>
    </row>
    <row r="129" spans="1:6" ht="15.75" x14ac:dyDescent="0.25">
      <c r="A129" s="3">
        <v>125</v>
      </c>
      <c r="B129" s="4" t="s">
        <v>88</v>
      </c>
      <c r="C129" s="56" t="str">
        <f>[13]Sayfa1!C15</f>
        <v>CH120087110361</v>
      </c>
      <c r="D129" s="56" t="str">
        <f>[13]Sayfa1!D15</f>
        <v>COMFORT</v>
      </c>
      <c r="E129" s="4"/>
      <c r="F129" s="110">
        <f>[13]Sayfa1!F15</f>
        <v>4776</v>
      </c>
    </row>
    <row r="130" spans="1:6" ht="15.75" x14ac:dyDescent="0.25">
      <c r="A130" s="3">
        <v>126</v>
      </c>
      <c r="B130" s="4" t="s">
        <v>88</v>
      </c>
      <c r="C130" s="56" t="str">
        <f>[13]Sayfa1!C16</f>
        <v>CH120091106183</v>
      </c>
      <c r="D130" s="56" t="str">
        <f>[13]Sayfa1!D16</f>
        <v>DOJANO</v>
      </c>
      <c r="E130" s="4"/>
      <c r="F130" s="110">
        <f>[13]Sayfa1!F16</f>
        <v>2709</v>
      </c>
    </row>
    <row r="131" spans="1:6" ht="15.75" x14ac:dyDescent="0.25">
      <c r="A131" s="3">
        <v>127</v>
      </c>
      <c r="B131" s="4" t="s">
        <v>88</v>
      </c>
      <c r="C131" s="56" t="str">
        <f>[13]Sayfa1!C17</f>
        <v>CH120089569600</v>
      </c>
      <c r="D131" s="56" t="str">
        <f>[13]Sayfa1!D17</f>
        <v>JOLAHOFS NESTA JENOR</v>
      </c>
      <c r="E131" s="4"/>
      <c r="F131" s="110">
        <f>[13]Sayfa1!F17</f>
        <v>3012</v>
      </c>
    </row>
    <row r="132" spans="1:6" ht="15.75" x14ac:dyDescent="0.25">
      <c r="A132" s="3">
        <v>128</v>
      </c>
      <c r="B132" s="4" t="s">
        <v>88</v>
      </c>
      <c r="C132" s="56" t="str">
        <f>[13]Sayfa1!C18</f>
        <v>CH12007421563.5</v>
      </c>
      <c r="D132" s="56" t="str">
        <f>[13]Sayfa1!D18</f>
        <v>NEUTOP PETER SILVERSTONE</v>
      </c>
      <c r="E132" s="4"/>
      <c r="F132" s="110">
        <f>[13]Sayfa1!F18</f>
        <v>2016</v>
      </c>
    </row>
    <row r="133" spans="1:6" ht="15.75" x14ac:dyDescent="0.25">
      <c r="A133" s="3">
        <v>129</v>
      </c>
      <c r="B133" s="4" t="s">
        <v>88</v>
      </c>
      <c r="C133" s="56" t="str">
        <f>[13]Sayfa1!C26</f>
        <v>CH120047805504</v>
      </c>
      <c r="D133" s="56" t="str">
        <f>[13]Sayfa1!D26</f>
        <v>NETTO LUC</v>
      </c>
      <c r="E133" s="4"/>
      <c r="F133" s="110">
        <f>[13]Sayfa1!F26</f>
        <v>10032</v>
      </c>
    </row>
    <row r="134" spans="1:6" ht="15.75" x14ac:dyDescent="0.25">
      <c r="A134" s="3">
        <v>130</v>
      </c>
      <c r="B134" s="4" t="s">
        <v>88</v>
      </c>
      <c r="C134" s="56" t="str">
        <f>[13]Sayfa1!C27</f>
        <v>CH120091869613</v>
      </c>
      <c r="D134" s="56" t="str">
        <f>[13]Sayfa1!D27</f>
        <v>COSTA URSUS</v>
      </c>
      <c r="E134" s="4"/>
      <c r="F134" s="110">
        <f>[13]Sayfa1!F27</f>
        <v>10076</v>
      </c>
    </row>
    <row r="135" spans="1:6" ht="15.75" x14ac:dyDescent="0.25">
      <c r="A135" s="3">
        <v>131</v>
      </c>
      <c r="B135" s="4" t="s">
        <v>88</v>
      </c>
      <c r="C135" s="56" t="str">
        <f>[13]Sayfa1!C28</f>
        <v>CH120033458431</v>
      </c>
      <c r="D135" s="56" t="str">
        <f>[13]Sayfa1!D28</f>
        <v>URAN WALLISER</v>
      </c>
      <c r="E135" s="4"/>
      <c r="F135" s="110">
        <f>[13]Sayfa1!F28</f>
        <v>1908</v>
      </c>
    </row>
    <row r="136" spans="1:6" ht="15.75" x14ac:dyDescent="0.25">
      <c r="A136" s="3">
        <v>132</v>
      </c>
      <c r="B136" s="10" t="s">
        <v>75</v>
      </c>
      <c r="C136" s="56" t="str">
        <f>[13]Sayfa1!C29</f>
        <v>BE 7-27363707</v>
      </c>
      <c r="D136" s="56" t="str">
        <f>[13]Sayfa1!D29</f>
        <v>ATTRIBUT DU FOND DE BOIS</v>
      </c>
      <c r="E136" s="4"/>
      <c r="F136" s="110">
        <f>[13]Sayfa1!F29</f>
        <v>2973</v>
      </c>
    </row>
    <row r="137" spans="1:6" ht="15.75" x14ac:dyDescent="0.25">
      <c r="A137" s="3">
        <v>133</v>
      </c>
      <c r="B137" s="10" t="s">
        <v>75</v>
      </c>
      <c r="C137" s="56" t="str">
        <f>[13]Sayfa1!C30</f>
        <v>BE 5-57165549</v>
      </c>
      <c r="D137" s="56" t="str">
        <f>[13]Sayfa1!D30</f>
        <v>BAMBIN DE ROCHE GUE</v>
      </c>
      <c r="E137" s="4"/>
      <c r="F137" s="110">
        <f>[13]Sayfa1!F30</f>
        <v>4102</v>
      </c>
    </row>
    <row r="138" spans="1:6" ht="15.75" x14ac:dyDescent="0.25">
      <c r="A138" s="3">
        <v>134</v>
      </c>
      <c r="B138" s="10" t="s">
        <v>75</v>
      </c>
      <c r="C138" s="56" t="str">
        <f>[13]Sayfa1!C31</f>
        <v>BE 8-57380175</v>
      </c>
      <c r="D138" s="56" t="str">
        <f>[13]Sayfa1!D31</f>
        <v>BRASERO DU MOLIGNA</v>
      </c>
      <c r="E138" s="4"/>
      <c r="F138" s="110">
        <f>[13]Sayfa1!F31</f>
        <v>4981</v>
      </c>
    </row>
    <row r="139" spans="1:6" ht="15.75" x14ac:dyDescent="0.25">
      <c r="A139" s="3">
        <v>135</v>
      </c>
      <c r="B139" s="10" t="s">
        <v>75</v>
      </c>
      <c r="C139" s="56" t="str">
        <f>[13]Sayfa1!C32</f>
        <v>BE 4-57538632</v>
      </c>
      <c r="D139" s="56" t="str">
        <f>[13]Sayfa1!D32</f>
        <v>GLAIEUL DU PONT DE MESSE</v>
      </c>
      <c r="E139" s="4"/>
      <c r="F139" s="110">
        <f>[13]Sayfa1!F32</f>
        <v>3095</v>
      </c>
    </row>
    <row r="140" spans="1:6" ht="15.75" x14ac:dyDescent="0.25">
      <c r="A140" s="3">
        <v>136</v>
      </c>
      <c r="B140" s="10" t="s">
        <v>75</v>
      </c>
      <c r="C140" s="56" t="str">
        <f>[13]Sayfa1!C33</f>
        <v>BE5-27323404</v>
      </c>
      <c r="D140" s="56" t="str">
        <f>[13]Sayfa1!D33</f>
        <v>OLYMPE DELA HASSE</v>
      </c>
      <c r="E140" s="4"/>
      <c r="F140" s="110">
        <f>[13]Sayfa1!F33</f>
        <v>6551</v>
      </c>
    </row>
    <row r="141" spans="1:6" ht="15.75" x14ac:dyDescent="0.25">
      <c r="A141" s="3">
        <v>137</v>
      </c>
      <c r="B141" s="10" t="s">
        <v>75</v>
      </c>
      <c r="C141" s="56" t="str">
        <f>[13]Sayfa1!C34</f>
        <v>BE 0-11428846</v>
      </c>
      <c r="D141" s="56" t="str">
        <f>[13]Sayfa1!D34</f>
        <v>TOSCAN VD IJZER</v>
      </c>
      <c r="E141" s="4"/>
      <c r="F141" s="110">
        <f>[13]Sayfa1!F34</f>
        <v>700</v>
      </c>
    </row>
    <row r="142" spans="1:6" ht="15.75" x14ac:dyDescent="0.25">
      <c r="A142" s="3">
        <v>138</v>
      </c>
      <c r="B142" s="11" t="s">
        <v>89</v>
      </c>
      <c r="C142" s="56" t="str">
        <f>[13]Sayfa1!C35</f>
        <v>IE251104771448</v>
      </c>
      <c r="D142" s="56" t="str">
        <f>[13]Sayfa1!D35</f>
        <v>TRILLICK GEORGE</v>
      </c>
      <c r="E142" s="4"/>
      <c r="F142" s="110">
        <f>[13]Sayfa1!F35</f>
        <v>2593</v>
      </c>
    </row>
    <row r="143" spans="1:6" ht="15.75" x14ac:dyDescent="0.25">
      <c r="A143" s="3">
        <v>139</v>
      </c>
      <c r="B143" s="11" t="s">
        <v>89</v>
      </c>
      <c r="C143" s="56" t="str">
        <f>[13]Sayfa1!C36</f>
        <v>IE221157320683</v>
      </c>
      <c r="D143" s="56" t="str">
        <f>[13]Sayfa1!D36</f>
        <v>BOHERARD CIAN</v>
      </c>
      <c r="E143" s="4"/>
      <c r="F143" s="110">
        <f>[13]Sayfa1!F36</f>
        <v>896</v>
      </c>
    </row>
    <row r="144" spans="1:6" ht="15.75" x14ac:dyDescent="0.25">
      <c r="A144" s="3">
        <v>140</v>
      </c>
      <c r="B144" s="11" t="s">
        <v>89</v>
      </c>
      <c r="C144" s="56" t="str">
        <f>[13]Sayfa1!C37</f>
        <v>BE227030908</v>
      </c>
      <c r="D144" s="56" t="str">
        <f>[13]Sayfa1!D37</f>
        <v>TORRES DE L'ECLUSE</v>
      </c>
      <c r="E144" s="4"/>
      <c r="F144" s="110">
        <f>[13]Sayfa1!F37</f>
        <v>4253</v>
      </c>
    </row>
    <row r="145" spans="1:6" ht="15.75" x14ac:dyDescent="0.25">
      <c r="A145" s="3">
        <v>141</v>
      </c>
      <c r="B145" s="11" t="s">
        <v>89</v>
      </c>
      <c r="C145" s="56" t="str">
        <f>[13]Sayfa1!C38</f>
        <v>FR1936102961</v>
      </c>
      <c r="D145" s="56" t="str">
        <f>[13]Sayfa1!D38</f>
        <v>HELLIOS</v>
      </c>
      <c r="E145" s="4"/>
      <c r="F145" s="110">
        <f>[13]Sayfa1!F38</f>
        <v>1116</v>
      </c>
    </row>
    <row r="146" spans="1:6" ht="15.75" x14ac:dyDescent="0.25">
      <c r="A146" s="3">
        <v>142</v>
      </c>
      <c r="B146" s="11" t="s">
        <v>89</v>
      </c>
      <c r="C146" s="56" t="str">
        <f>[13]Sayfa1!C39</f>
        <v>FR1935129486</v>
      </c>
      <c r="D146" s="56" t="str">
        <f>[13]Sayfa1!D39</f>
        <v>GAMIN</v>
      </c>
      <c r="E146" s="4"/>
      <c r="F146" s="110">
        <f>[13]Sayfa1!F39</f>
        <v>884</v>
      </c>
    </row>
    <row r="147" spans="1:6" ht="15.75" x14ac:dyDescent="0.25">
      <c r="A147" s="3">
        <v>143</v>
      </c>
      <c r="B147" s="11" t="s">
        <v>89</v>
      </c>
      <c r="C147" s="56" t="str">
        <f>[13]Sayfa1!C40</f>
        <v>FR5812312749</v>
      </c>
      <c r="D147" s="56" t="str">
        <f>[13]Sayfa1!D40</f>
        <v>HIDEAL</v>
      </c>
      <c r="E147" s="4"/>
      <c r="F147" s="110">
        <f>[13]Sayfa1!F40</f>
        <v>971</v>
      </c>
    </row>
    <row r="148" spans="1:6" ht="15.75" x14ac:dyDescent="0.25">
      <c r="A148" s="3">
        <v>144</v>
      </c>
      <c r="B148" s="11" t="s">
        <v>89</v>
      </c>
      <c r="C148" s="56" t="str">
        <f>[13]Sayfa1!C41</f>
        <v>FR7121449376</v>
      </c>
      <c r="D148" s="56" t="str">
        <f>[13]Sayfa1!D41</f>
        <v>EPERNAY</v>
      </c>
      <c r="E148" s="4"/>
      <c r="F148" s="110">
        <f>[13]Sayfa1!F41</f>
        <v>2035</v>
      </c>
    </row>
    <row r="149" spans="1:6" ht="15.75" x14ac:dyDescent="0.25">
      <c r="A149" s="3">
        <v>145</v>
      </c>
      <c r="B149" s="11" t="s">
        <v>89</v>
      </c>
      <c r="C149" s="56" t="str">
        <f>[13]Sayfa1!C42</f>
        <v>IE241180530730</v>
      </c>
      <c r="D149" s="56" t="str">
        <f>[13]Sayfa1!D42</f>
        <v>TOWERHILL FREAKY FRIDAY</v>
      </c>
      <c r="E149" s="4"/>
      <c r="F149" s="110">
        <f>[13]Sayfa1!F42</f>
        <v>9906</v>
      </c>
    </row>
    <row r="150" spans="1:6" ht="15.75" x14ac:dyDescent="0.25">
      <c r="A150" s="3">
        <v>146</v>
      </c>
      <c r="B150" s="11" t="s">
        <v>89</v>
      </c>
      <c r="C150" s="56" t="str">
        <f>[13]Sayfa1!C43</f>
        <v>UK906234430217</v>
      </c>
      <c r="D150" s="56" t="str">
        <f>[13]Sayfa1!D43</f>
        <v>KILBRIDE FARM ESCALOP 13</v>
      </c>
      <c r="E150" s="4"/>
      <c r="F150" s="110">
        <f>[13]Sayfa1!F43</f>
        <v>2061</v>
      </c>
    </row>
    <row r="151" spans="1:6" ht="15.75" x14ac:dyDescent="0.25">
      <c r="A151" s="3">
        <v>147</v>
      </c>
      <c r="B151" s="12" t="s">
        <v>89</v>
      </c>
      <c r="C151" s="66" t="str">
        <f>[13]Sayfa1!C44</f>
        <v>IE171059830406</v>
      </c>
      <c r="D151" s="66" t="str">
        <f>[13]Sayfa1!D44</f>
        <v>CURAHEEN DICKENS</v>
      </c>
      <c r="E151" s="9"/>
      <c r="F151" s="110">
        <f>[13]Sayfa1!F44</f>
        <v>2527</v>
      </c>
    </row>
    <row r="152" spans="1:6" ht="15.75" x14ac:dyDescent="0.25">
      <c r="A152" s="3">
        <v>148</v>
      </c>
      <c r="B152" s="13" t="s">
        <v>65</v>
      </c>
      <c r="C152" s="57" t="s">
        <v>90</v>
      </c>
      <c r="D152" s="57" t="s">
        <v>91</v>
      </c>
      <c r="E152" s="14"/>
      <c r="F152" s="110">
        <v>19168</v>
      </c>
    </row>
    <row r="153" spans="1:6" ht="15.75" x14ac:dyDescent="0.25">
      <c r="A153" s="3">
        <v>149</v>
      </c>
      <c r="B153" s="13" t="s">
        <v>65</v>
      </c>
      <c r="C153" s="57" t="s">
        <v>92</v>
      </c>
      <c r="D153" s="57" t="s">
        <v>93</v>
      </c>
      <c r="E153" s="14"/>
      <c r="F153" s="110">
        <v>15932</v>
      </c>
    </row>
    <row r="154" spans="1:6" ht="15.75" x14ac:dyDescent="0.25">
      <c r="A154" s="3">
        <v>150</v>
      </c>
      <c r="B154" s="13" t="s">
        <v>65</v>
      </c>
      <c r="C154" s="57" t="s">
        <v>94</v>
      </c>
      <c r="D154" s="57" t="s">
        <v>95</v>
      </c>
      <c r="E154" s="14"/>
      <c r="F154" s="110">
        <v>14979</v>
      </c>
    </row>
    <row r="155" spans="1:6" ht="15.75" x14ac:dyDescent="0.25">
      <c r="A155" s="3">
        <v>151</v>
      </c>
      <c r="B155" s="13" t="s">
        <v>65</v>
      </c>
      <c r="C155" s="57" t="s">
        <v>96</v>
      </c>
      <c r="D155" s="57" t="s">
        <v>97</v>
      </c>
      <c r="E155" s="14"/>
      <c r="F155" s="110">
        <v>10706</v>
      </c>
    </row>
    <row r="156" spans="1:6" ht="15.75" x14ac:dyDescent="0.25">
      <c r="A156" s="3">
        <v>152</v>
      </c>
      <c r="B156" s="4" t="s">
        <v>5</v>
      </c>
      <c r="C156" s="56" t="s">
        <v>98</v>
      </c>
      <c r="D156" s="56" t="s">
        <v>99</v>
      </c>
      <c r="E156" s="4"/>
      <c r="F156" s="110">
        <v>12678</v>
      </c>
    </row>
    <row r="157" spans="1:6" ht="15.75" x14ac:dyDescent="0.25">
      <c r="A157" s="3">
        <v>153</v>
      </c>
      <c r="B157" s="15" t="s">
        <v>65</v>
      </c>
      <c r="C157" s="56" t="str">
        <f>[14]Sayfa1!C6</f>
        <v>DE0946117599</v>
      </c>
      <c r="D157" s="56" t="str">
        <f>[14]Sayfa1!D6</f>
        <v>PITBULL</v>
      </c>
      <c r="E157" s="4"/>
      <c r="F157" s="110">
        <f>[14]Sayfa1!F6</f>
        <v>14661</v>
      </c>
    </row>
    <row r="158" spans="1:6" ht="15.75" x14ac:dyDescent="0.25">
      <c r="A158" s="3">
        <v>154</v>
      </c>
      <c r="B158" s="15" t="s">
        <v>65</v>
      </c>
      <c r="C158" s="56" t="str">
        <f>[14]Sayfa1!C7</f>
        <v>DE0946082643</v>
      </c>
      <c r="D158" s="56" t="str">
        <f>[14]Sayfa1!D7</f>
        <v>VEITSTANZ</v>
      </c>
      <c r="E158" s="4"/>
      <c r="F158" s="110">
        <f>[14]Sayfa1!F7</f>
        <v>10060</v>
      </c>
    </row>
    <row r="159" spans="1:6" ht="15.75" x14ac:dyDescent="0.25">
      <c r="A159" s="3">
        <v>155</v>
      </c>
      <c r="B159" s="15" t="s">
        <v>65</v>
      </c>
      <c r="C159" s="56" t="str">
        <f>[14]Sayfa1!C8</f>
        <v>DE0944829566</v>
      </c>
      <c r="D159" s="56" t="str">
        <f>[14]Sayfa1!D8</f>
        <v>WILDMAN</v>
      </c>
      <c r="E159" s="4"/>
      <c r="F159" s="110">
        <f>[14]Sayfa1!F8</f>
        <v>20444</v>
      </c>
    </row>
    <row r="160" spans="1:6" ht="15.75" x14ac:dyDescent="0.25">
      <c r="A160" s="3">
        <v>156</v>
      </c>
      <c r="B160" s="37" t="s">
        <v>233</v>
      </c>
      <c r="C160" s="56" t="str">
        <f>'[15]2017'!L8</f>
        <v>BE 119402730</v>
      </c>
      <c r="D160" s="56" t="str">
        <f>'[15]2017'!M8</f>
        <v>ELVO VAN DE EINDEKENS</v>
      </c>
      <c r="E160" s="4"/>
      <c r="F160" s="110">
        <f>'[15]2017'!I8</f>
        <v>2100</v>
      </c>
    </row>
    <row r="161" spans="1:6" ht="15.75" x14ac:dyDescent="0.25">
      <c r="A161" s="3">
        <v>157</v>
      </c>
      <c r="B161" s="37" t="s">
        <v>233</v>
      </c>
      <c r="C161" s="56" t="str">
        <f>'[15]2017'!L9</f>
        <v>NL499276090</v>
      </c>
      <c r="D161" s="56" t="str">
        <f>'[15]2017'!M9</f>
        <v>OKKO VAN'T ZANDEIND</v>
      </c>
      <c r="E161" s="4"/>
      <c r="F161" s="110">
        <f>'[15]2017'!I9</f>
        <v>2100</v>
      </c>
    </row>
    <row r="162" spans="1:6" ht="15.75" x14ac:dyDescent="0.25">
      <c r="A162" s="3">
        <v>158</v>
      </c>
      <c r="B162" s="37" t="s">
        <v>233</v>
      </c>
      <c r="C162" s="56" t="str">
        <f>'[15]2017'!L10</f>
        <v>NL479671136</v>
      </c>
      <c r="D162" s="56" t="str">
        <f>'[15]2017'!M10</f>
        <v>PW KIYOKAZU</v>
      </c>
      <c r="E162" s="4"/>
      <c r="F162" s="110">
        <f>'[15]2017'!I10</f>
        <v>1050</v>
      </c>
    </row>
    <row r="163" spans="1:6" ht="15.75" x14ac:dyDescent="0.25">
      <c r="A163" s="3">
        <v>159</v>
      </c>
      <c r="B163" s="17" t="s">
        <v>100</v>
      </c>
      <c r="C163" s="58" t="str">
        <f>'[15]2016'!L895</f>
        <v>DE0945928612</v>
      </c>
      <c r="D163" s="58" t="str">
        <f>'[15]2016'!M895</f>
        <v>PARTNER</v>
      </c>
      <c r="E163" s="6"/>
      <c r="F163" s="110">
        <f>'[15]2016'!I895</f>
        <v>5315</v>
      </c>
    </row>
    <row r="164" spans="1:6" ht="15.75" x14ac:dyDescent="0.25">
      <c r="A164" s="3">
        <v>160</v>
      </c>
      <c r="B164" s="17" t="s">
        <v>100</v>
      </c>
      <c r="C164" s="58" t="str">
        <f>'[15]2016'!L896</f>
        <v>DE0944841872</v>
      </c>
      <c r="D164" s="58" t="str">
        <f>'[15]2016'!M896</f>
        <v>RENDL</v>
      </c>
      <c r="E164" s="6"/>
      <c r="F164" s="110">
        <f>'[15]2016'!I896</f>
        <v>5100</v>
      </c>
    </row>
    <row r="165" spans="1:6" ht="15.75" x14ac:dyDescent="0.25">
      <c r="A165" s="3">
        <v>161</v>
      </c>
      <c r="B165" s="17" t="s">
        <v>100</v>
      </c>
      <c r="C165" s="58" t="str">
        <f>'[15]2016'!L897</f>
        <v>DE0942990950</v>
      </c>
      <c r="D165" s="58" t="str">
        <f>'[15]2016'!M897</f>
        <v>RUTSCHER</v>
      </c>
      <c r="E165" s="6"/>
      <c r="F165" s="110">
        <f>'[15]2016'!I897</f>
        <v>3055</v>
      </c>
    </row>
    <row r="166" spans="1:6" ht="15.75" x14ac:dyDescent="0.25">
      <c r="A166" s="3">
        <v>162</v>
      </c>
      <c r="B166" s="17" t="s">
        <v>100</v>
      </c>
      <c r="C166" s="58" t="str">
        <f>'[15]2016'!L898</f>
        <v>DE0944637390</v>
      </c>
      <c r="D166" s="58" t="str">
        <f>'[15]2016'!M898</f>
        <v>DEXTER</v>
      </c>
      <c r="E166" s="6"/>
      <c r="F166" s="110">
        <f>'[15]2016'!I898</f>
        <v>2280</v>
      </c>
    </row>
    <row r="167" spans="1:6" ht="15.75" x14ac:dyDescent="0.25">
      <c r="A167" s="3">
        <v>163</v>
      </c>
      <c r="B167" s="17" t="s">
        <v>100</v>
      </c>
      <c r="C167" s="58" t="str">
        <f>'[15]2016'!L899</f>
        <v>DE0974604567</v>
      </c>
      <c r="D167" s="58" t="str">
        <f>'[15]2016'!M899</f>
        <v>INHAUS</v>
      </c>
      <c r="E167" s="6"/>
      <c r="F167" s="110">
        <f>'[15]2016'!I899</f>
        <v>5000</v>
      </c>
    </row>
    <row r="168" spans="1:6" ht="15.75" x14ac:dyDescent="0.25">
      <c r="A168" s="3">
        <v>164</v>
      </c>
      <c r="B168" s="17" t="s">
        <v>100</v>
      </c>
      <c r="C168" s="58" t="str">
        <f>'[15]2016'!L900</f>
        <v>DE0814688192</v>
      </c>
      <c r="D168" s="58" t="str">
        <f>'[15]2016'!M900</f>
        <v>OGAD</v>
      </c>
      <c r="E168" s="6"/>
      <c r="F168" s="110">
        <f>'[15]2016'!I900</f>
        <v>4999</v>
      </c>
    </row>
    <row r="169" spans="1:6" ht="15.75" x14ac:dyDescent="0.25">
      <c r="A169" s="3">
        <v>165</v>
      </c>
      <c r="B169" s="17" t="s">
        <v>100</v>
      </c>
      <c r="C169" s="58" t="str">
        <f>'[15]2016'!L901</f>
        <v>DE0974586667</v>
      </c>
      <c r="D169" s="58" t="str">
        <f>'[15]2016'!M901</f>
        <v>RENIPEG</v>
      </c>
      <c r="E169" s="6"/>
      <c r="F169" s="110">
        <f>'[15]2016'!I901</f>
        <v>5184</v>
      </c>
    </row>
    <row r="170" spans="1:6" ht="15.75" x14ac:dyDescent="0.25">
      <c r="A170" s="3">
        <v>166</v>
      </c>
      <c r="B170" s="17" t="s">
        <v>100</v>
      </c>
      <c r="C170" s="58" t="str">
        <f>'[15]2016'!L902</f>
        <v>DE0940466619</v>
      </c>
      <c r="D170" s="58" t="str">
        <f>'[15]2016'!M902</f>
        <v>ZAXON</v>
      </c>
      <c r="E170" s="6"/>
      <c r="F170" s="110">
        <v>1790</v>
      </c>
    </row>
    <row r="171" spans="1:6" ht="15.75" x14ac:dyDescent="0.25">
      <c r="A171" s="3">
        <v>167</v>
      </c>
      <c r="B171" s="17" t="s">
        <v>100</v>
      </c>
      <c r="C171" s="58" t="str">
        <f>'[15]2016'!L903</f>
        <v>DE0813853429</v>
      </c>
      <c r="D171" s="58" t="str">
        <f>'[15]2016'!M903</f>
        <v>VISSLI</v>
      </c>
      <c r="E171" s="6"/>
      <c r="F171" s="110">
        <f>'[15]2016'!I903</f>
        <v>2146</v>
      </c>
    </row>
    <row r="172" spans="1:6" ht="15.75" x14ac:dyDescent="0.25">
      <c r="A172" s="3">
        <v>168</v>
      </c>
      <c r="B172" s="17" t="s">
        <v>100</v>
      </c>
      <c r="C172" s="58" t="str">
        <f>'[15]2016'!L904</f>
        <v>DE0943153684</v>
      </c>
      <c r="D172" s="58" t="str">
        <f>'[15]2016'!M904</f>
        <v>ERHARD</v>
      </c>
      <c r="E172" s="6"/>
      <c r="F172" s="110">
        <f>'[15]2016'!I904</f>
        <v>5023</v>
      </c>
    </row>
    <row r="173" spans="1:6" ht="15.75" x14ac:dyDescent="0.25">
      <c r="A173" s="3">
        <v>169</v>
      </c>
      <c r="B173" s="17" t="s">
        <v>100</v>
      </c>
      <c r="C173" s="58" t="str">
        <f>'[15]2016'!L905</f>
        <v>AT309255517</v>
      </c>
      <c r="D173" s="58" t="str">
        <f>'[15]2016'!M905</f>
        <v>HANK</v>
      </c>
      <c r="E173" s="6"/>
      <c r="F173" s="110">
        <f>'[15]2016'!I905</f>
        <v>3062</v>
      </c>
    </row>
    <row r="174" spans="1:6" ht="15.75" x14ac:dyDescent="0.25">
      <c r="A174" s="3">
        <v>170</v>
      </c>
      <c r="B174" s="17" t="s">
        <v>100</v>
      </c>
      <c r="C174" s="58" t="str">
        <f>'[15]2016'!L906</f>
        <v>AT294960718</v>
      </c>
      <c r="D174" s="58" t="str">
        <f>'[15]2016'!M906</f>
        <v>HUMBOLT</v>
      </c>
      <c r="E174" s="6"/>
      <c r="F174" s="110">
        <f>'[15]2016'!I906</f>
        <v>1130</v>
      </c>
    </row>
    <row r="175" spans="1:6" ht="15.75" x14ac:dyDescent="0.25">
      <c r="A175" s="3">
        <v>171</v>
      </c>
      <c r="B175" s="17" t="s">
        <v>100</v>
      </c>
      <c r="C175" s="58" t="str">
        <f>'[15]2016'!L907</f>
        <v>DE944555402</v>
      </c>
      <c r="D175" s="58" t="str">
        <f>'[15]2016'!M907</f>
        <v>PEDRO</v>
      </c>
      <c r="E175" s="6"/>
      <c r="F175" s="110">
        <f>'[15]2016'!I907</f>
        <v>3010</v>
      </c>
    </row>
    <row r="176" spans="1:6" ht="15.75" x14ac:dyDescent="0.25">
      <c r="A176" s="3">
        <v>172</v>
      </c>
      <c r="B176" s="38" t="s">
        <v>359</v>
      </c>
      <c r="C176" s="58" t="str">
        <f>'[15]2017'!L32</f>
        <v>DE0944261399</v>
      </c>
      <c r="D176" s="58" t="str">
        <f>'[15]2017'!M32</f>
        <v>JOHANN</v>
      </c>
      <c r="E176" s="6"/>
      <c r="F176" s="110">
        <v>9013</v>
      </c>
    </row>
    <row r="177" spans="1:6" ht="15.75" x14ac:dyDescent="0.25">
      <c r="A177" s="3">
        <v>173</v>
      </c>
      <c r="B177" s="38" t="s">
        <v>359</v>
      </c>
      <c r="C177" s="58" t="str">
        <f>'[15]2017'!L33</f>
        <v>DE0945920022</v>
      </c>
      <c r="D177" s="58" t="str">
        <f>'[15]2017'!M33</f>
        <v>PERON</v>
      </c>
      <c r="E177" s="6"/>
      <c r="F177" s="110">
        <f>'[15]2017'!I33</f>
        <v>14000</v>
      </c>
    </row>
    <row r="178" spans="1:6" ht="15.75" x14ac:dyDescent="0.25">
      <c r="A178" s="3">
        <v>174</v>
      </c>
      <c r="B178" s="6" t="str">
        <f>'[16]2017'!$B$57</f>
        <v>BİOPHARM</v>
      </c>
      <c r="C178" s="58" t="str">
        <f>'[16]2017'!L57</f>
        <v>USA69822435</v>
      </c>
      <c r="D178" s="58" t="str">
        <f>'[16]2017'!M57</f>
        <v>WELCOME ATHENS</v>
      </c>
      <c r="E178" s="6"/>
      <c r="F178" s="110">
        <f>'[16]2017'!I57</f>
        <v>7950</v>
      </c>
    </row>
    <row r="179" spans="1:6" ht="15.75" x14ac:dyDescent="0.25">
      <c r="A179" s="3">
        <v>175</v>
      </c>
      <c r="B179" s="6" t="str">
        <f>'[16]2017'!$B$57</f>
        <v>BİOPHARM</v>
      </c>
      <c r="C179" s="58" t="str">
        <f>'[16]2017'!L58</f>
        <v>USA69314961</v>
      </c>
      <c r="D179" s="58" t="str">
        <f>'[16]2017'!M58</f>
        <v>VISION-GEN SHF ANDERSON</v>
      </c>
      <c r="E179" s="6"/>
      <c r="F179" s="110">
        <f>'[16]2017'!I58</f>
        <v>5000</v>
      </c>
    </row>
    <row r="180" spans="1:6" ht="15.75" x14ac:dyDescent="0.25">
      <c r="A180" s="3">
        <v>176</v>
      </c>
      <c r="B180" s="6" t="str">
        <f>'[16]2017'!$B$57</f>
        <v>BİOPHARM</v>
      </c>
      <c r="C180" s="67">
        <f>'[16]2017'!L59</f>
        <v>840003008160513</v>
      </c>
      <c r="D180" s="58" t="str">
        <f>'[16]2017'!M59</f>
        <v xml:space="preserve">NO-FLA HURST </v>
      </c>
      <c r="E180" s="6"/>
      <c r="F180" s="110">
        <f>'[16]2017'!I59</f>
        <v>4225</v>
      </c>
    </row>
    <row r="181" spans="1:6" ht="15.75" x14ac:dyDescent="0.25">
      <c r="A181" s="3">
        <v>177</v>
      </c>
      <c r="B181" s="6" t="str">
        <f>'[16]2017'!$B$57</f>
        <v>BİOPHARM</v>
      </c>
      <c r="C181" s="58" t="str">
        <f>'[16]2017'!L60</f>
        <v>USA70625758</v>
      </c>
      <c r="D181" s="58" t="str">
        <f>'[16]2017'!M60</f>
        <v xml:space="preserve">DE-SU 11006 REDWOOD </v>
      </c>
      <c r="E181" s="6"/>
      <c r="F181" s="110">
        <f>'[16]2017'!I60</f>
        <v>400</v>
      </c>
    </row>
    <row r="182" spans="1:6" ht="15.75" x14ac:dyDescent="0.25">
      <c r="A182" s="3">
        <v>178</v>
      </c>
      <c r="B182" s="6" t="str">
        <f>'[16]2017'!$B$57</f>
        <v>BİOPHARM</v>
      </c>
      <c r="C182" s="58" t="str">
        <f>'[16]2017'!L61</f>
        <v>USA53766368</v>
      </c>
      <c r="D182" s="58" t="str">
        <f>'[16]2017'!M61</f>
        <v xml:space="preserve">LARCREST CANCUN </v>
      </c>
      <c r="E182" s="6"/>
      <c r="F182" s="110">
        <f>'[16]2017'!I61</f>
        <v>4000</v>
      </c>
    </row>
    <row r="183" spans="1:6" ht="15.75" x14ac:dyDescent="0.25">
      <c r="A183" s="3">
        <v>179</v>
      </c>
      <c r="B183" s="18" t="s">
        <v>38</v>
      </c>
      <c r="C183" s="58" t="str">
        <f>'[16]2016'!L1085</f>
        <v>ES051510275844</v>
      </c>
      <c r="D183" s="58" t="str">
        <f>'[16]2016'!M1085</f>
        <v>BEHI-ALDE PATIN</v>
      </c>
      <c r="E183" s="6"/>
      <c r="F183" s="110">
        <f>'[16]2016'!I1085</f>
        <v>10096</v>
      </c>
    </row>
    <row r="184" spans="1:6" ht="15.75" x14ac:dyDescent="0.25">
      <c r="A184" s="3">
        <v>180</v>
      </c>
      <c r="B184" s="18" t="s">
        <v>38</v>
      </c>
      <c r="C184" s="58" t="str">
        <f>'[16]2016'!L1086</f>
        <v>ES071510118335</v>
      </c>
      <c r="D184" s="58" t="str">
        <f>'[16]2016'!M1086</f>
        <v>RON</v>
      </c>
      <c r="E184" s="6"/>
      <c r="F184" s="110">
        <f>'[16]2016'!I1086</f>
        <v>3260</v>
      </c>
    </row>
    <row r="185" spans="1:6" ht="15.75" x14ac:dyDescent="0.25">
      <c r="A185" s="3">
        <v>181</v>
      </c>
      <c r="B185" s="18" t="s">
        <v>38</v>
      </c>
      <c r="C185" s="58" t="str">
        <f>'[16]2016'!L1087</f>
        <v>NL537330410</v>
      </c>
      <c r="D185" s="58" t="str">
        <f>'[16]2016'!M1087</f>
        <v>NATICO</v>
      </c>
      <c r="E185" s="6"/>
      <c r="F185" s="110">
        <f>'[16]2016'!I1087</f>
        <v>3024</v>
      </c>
    </row>
    <row r="186" spans="1:6" ht="15.75" x14ac:dyDescent="0.25">
      <c r="A186" s="3">
        <v>182</v>
      </c>
      <c r="B186" s="18" t="s">
        <v>38</v>
      </c>
      <c r="C186" s="58" t="str">
        <f>'[16]2017'!L81</f>
        <v>NL000480200934</v>
      </c>
      <c r="D186" s="58" t="str">
        <f>'[16]2017'!M81</f>
        <v>TOSKANA AİRBAG ET</v>
      </c>
      <c r="E186" s="6"/>
      <c r="F186" s="110">
        <f>'[16]2017'!$I$81</f>
        <v>10719</v>
      </c>
    </row>
    <row r="187" spans="1:6" ht="15.75" x14ac:dyDescent="0.25">
      <c r="A187" s="3">
        <v>183</v>
      </c>
      <c r="B187" s="19" t="s">
        <v>102</v>
      </c>
      <c r="C187" s="58" t="str">
        <f>'[16]2016'!L993</f>
        <v>ES071107363866</v>
      </c>
      <c r="D187" s="58" t="str">
        <f>'[16]2016'!M993</f>
        <v>CAMILO AG</v>
      </c>
      <c r="E187" s="6"/>
      <c r="F187" s="110">
        <f>'[16]2016'!I993</f>
        <v>2502</v>
      </c>
    </row>
    <row r="188" spans="1:6" ht="15.75" x14ac:dyDescent="0.25">
      <c r="A188" s="3">
        <v>184</v>
      </c>
      <c r="B188" s="19" t="s">
        <v>102</v>
      </c>
      <c r="C188" s="58" t="str">
        <f>'[16]2016'!L994</f>
        <v>ES081108830356</v>
      </c>
      <c r="D188" s="58" t="str">
        <f>'[16]2016'!M994</f>
        <v>PELEGRIN II AG</v>
      </c>
      <c r="E188" s="6"/>
      <c r="F188" s="110">
        <f>'[16]2016'!I994</f>
        <v>1520</v>
      </c>
    </row>
    <row r="189" spans="1:6" ht="15.75" x14ac:dyDescent="0.25">
      <c r="A189" s="3">
        <v>185</v>
      </c>
      <c r="B189" s="19" t="s">
        <v>102</v>
      </c>
      <c r="C189" s="58" t="str">
        <f>'[16]2016'!L995</f>
        <v>BE492086700</v>
      </c>
      <c r="D189" s="58" t="str">
        <f>'[16]2016'!M995</f>
        <v>GASTON</v>
      </c>
      <c r="E189" s="6"/>
      <c r="F189" s="110">
        <f>'[16]2016'!I995</f>
        <v>1216</v>
      </c>
    </row>
    <row r="190" spans="1:6" ht="15.75" x14ac:dyDescent="0.25">
      <c r="A190" s="3">
        <v>186</v>
      </c>
      <c r="B190" s="19" t="s">
        <v>102</v>
      </c>
      <c r="C190" s="58" t="str">
        <f>'[16]2016'!L996</f>
        <v>BE192385857</v>
      </c>
      <c r="D190" s="58" t="str">
        <f>'[16]2016'!M996</f>
        <v>URIEL DE BIERT</v>
      </c>
      <c r="E190" s="6"/>
      <c r="F190" s="110">
        <f>'[16]2016'!I996</f>
        <v>304</v>
      </c>
    </row>
    <row r="191" spans="1:6" ht="15.75" x14ac:dyDescent="0.25">
      <c r="A191" s="3">
        <v>187</v>
      </c>
      <c r="B191" s="19" t="s">
        <v>102</v>
      </c>
      <c r="C191" s="58" t="str">
        <f>'[16]2016'!L1007</f>
        <v>ESPM9203325991</v>
      </c>
      <c r="D191" s="58" t="str">
        <f>'[16]2016'!M1007</f>
        <v>Apina DELANO</v>
      </c>
      <c r="E191" s="6"/>
      <c r="F191" s="110">
        <f>'[16]2016'!I1007</f>
        <v>483</v>
      </c>
    </row>
    <row r="192" spans="1:6" ht="15.75" x14ac:dyDescent="0.25">
      <c r="A192" s="3">
        <v>188</v>
      </c>
      <c r="B192" s="19" t="s">
        <v>102</v>
      </c>
      <c r="C192" s="58" t="str">
        <f>'[16]2016'!L1008</f>
        <v>ESPM1503047698</v>
      </c>
      <c r="D192" s="58" t="str">
        <f>'[16]2016'!M1008</f>
        <v xml:space="preserve">Bos Boliver MEIGO </v>
      </c>
      <c r="E192" s="6"/>
      <c r="F192" s="110">
        <f>'[16]2016'!I1008</f>
        <v>4477</v>
      </c>
    </row>
    <row r="193" spans="1:6" ht="15.75" x14ac:dyDescent="0.25">
      <c r="A193" s="3">
        <v>189</v>
      </c>
      <c r="B193" s="19" t="s">
        <v>102</v>
      </c>
      <c r="C193" s="58" t="str">
        <f>'[16]2016'!L1009</f>
        <v>ESPM0803197548</v>
      </c>
      <c r="D193" s="58" t="str">
        <f>'[16]2016'!M1009</f>
        <v xml:space="preserve">THOS PLANET LION </v>
      </c>
      <c r="E193" s="6"/>
      <c r="F193" s="110">
        <f>'[16]2016'!I1009</f>
        <v>2024</v>
      </c>
    </row>
    <row r="194" spans="1:6" ht="15.75" x14ac:dyDescent="0.25">
      <c r="A194" s="3">
        <v>190</v>
      </c>
      <c r="B194" s="19" t="s">
        <v>102</v>
      </c>
      <c r="C194" s="58" t="str">
        <f>'[16]2016'!L1011</f>
        <v>DE000356891029</v>
      </c>
      <c r="D194" s="58" t="str">
        <f>'[16]2016'!M1011</f>
        <v>BIKOKA</v>
      </c>
      <c r="E194" s="6"/>
      <c r="F194" s="110">
        <f>'[16]2016'!I1011</f>
        <v>5028</v>
      </c>
    </row>
    <row r="195" spans="1:6" ht="15.75" x14ac:dyDescent="0.25">
      <c r="A195" s="3">
        <v>191</v>
      </c>
      <c r="B195" s="19" t="s">
        <v>102</v>
      </c>
      <c r="C195" s="58" t="str">
        <f>'[16]2016'!L1012</f>
        <v>NL000699624305</v>
      </c>
      <c r="D195" s="58" t="str">
        <f>'[16]2016'!M1012</f>
        <v>GIESSEN CURTIS</v>
      </c>
      <c r="E195" s="6"/>
      <c r="F195" s="110">
        <f>'[16]2016'!I1012</f>
        <v>9562</v>
      </c>
    </row>
    <row r="196" spans="1:6" ht="15.75" x14ac:dyDescent="0.25">
      <c r="A196" s="3">
        <v>192</v>
      </c>
      <c r="B196" s="19" t="s">
        <v>102</v>
      </c>
      <c r="C196" s="58" t="str">
        <f>'[16]2016'!L1013</f>
        <v>NL000568366345</v>
      </c>
      <c r="D196" s="58" t="str">
        <f>'[16]2016'!M1013</f>
        <v>BOUW SNOW FALCO</v>
      </c>
      <c r="E196" s="6"/>
      <c r="F196" s="110">
        <f>'[16]2016'!I1013</f>
        <v>4508</v>
      </c>
    </row>
    <row r="197" spans="1:6" ht="15.75" x14ac:dyDescent="0.25">
      <c r="A197" s="3">
        <v>193</v>
      </c>
      <c r="B197" s="19" t="s">
        <v>102</v>
      </c>
      <c r="C197" s="58" t="str">
        <f>'[16]2016'!L1014</f>
        <v>NL000898053746</v>
      </c>
      <c r="D197" s="58" t="str">
        <f>'[16]2016'!M1014</f>
        <v>HEIDENSKIPTER GOLDOURO</v>
      </c>
      <c r="E197" s="6"/>
      <c r="F197" s="110">
        <f>'[16]2016'!I1014</f>
        <v>6686</v>
      </c>
    </row>
    <row r="198" spans="1:6" ht="15.75" x14ac:dyDescent="0.25">
      <c r="A198" s="3">
        <v>194</v>
      </c>
      <c r="B198" s="19" t="s">
        <v>102</v>
      </c>
      <c r="C198" s="58" t="str">
        <f>'[16]2016'!L1015</f>
        <v>NL000532282200</v>
      </c>
      <c r="D198" s="58" t="str">
        <f>'[16]2016'!M1015</f>
        <v>DE VOLMER LEMOS</v>
      </c>
      <c r="E198" s="6"/>
      <c r="F198" s="110">
        <f>'[16]2016'!I1015</f>
        <v>5002</v>
      </c>
    </row>
    <row r="199" spans="1:6" ht="15.75" x14ac:dyDescent="0.25">
      <c r="A199" s="3">
        <v>195</v>
      </c>
      <c r="B199" s="19" t="s">
        <v>102</v>
      </c>
      <c r="C199" s="58" t="str">
        <f>'[16]2016'!L1016</f>
        <v>ES091110180486</v>
      </c>
      <c r="D199" s="58" t="str">
        <f>'[16]2016'!M1016</f>
        <v>SAN-RIAN MELENDI DOORMAN</v>
      </c>
      <c r="E199" s="6"/>
      <c r="F199" s="110">
        <f>'[16]2016'!I1016</f>
        <v>13455</v>
      </c>
    </row>
    <row r="200" spans="1:6" ht="15.75" x14ac:dyDescent="0.25">
      <c r="A200" s="3">
        <v>196</v>
      </c>
      <c r="B200" s="19" t="s">
        <v>102</v>
      </c>
      <c r="C200" s="58" t="str">
        <f>'[16]2016'!L1017</f>
        <v>ES020807465643</v>
      </c>
      <c r="D200" s="58" t="str">
        <f>'[16]2016'!M1017</f>
        <v>GALA SNOWMAN ROSSI</v>
      </c>
      <c r="E200" s="6"/>
      <c r="F200" s="110">
        <f>'[16]2016'!I1017</f>
        <v>6028</v>
      </c>
    </row>
    <row r="201" spans="1:6" ht="15.75" x14ac:dyDescent="0.25">
      <c r="A201" s="3">
        <v>197</v>
      </c>
      <c r="B201" s="19" t="s">
        <v>102</v>
      </c>
      <c r="C201" s="58" t="str">
        <f>'[16]2016'!L1018</f>
        <v>NL000898053830</v>
      </c>
      <c r="D201" s="58" t="str">
        <f>'[16]2016'!M1018</f>
        <v>HEIDENSKIPTER SALNES</v>
      </c>
      <c r="E201" s="6"/>
      <c r="F201" s="110">
        <f>'[16]2016'!I1018</f>
        <v>4100</v>
      </c>
    </row>
    <row r="202" spans="1:6" ht="15.75" x14ac:dyDescent="0.25">
      <c r="A202" s="3">
        <v>198</v>
      </c>
      <c r="B202" s="20" t="s">
        <v>103</v>
      </c>
      <c r="C202" s="68">
        <f>'[16]2017'!L78</f>
        <v>840003129037603</v>
      </c>
      <c r="D202" s="69" t="str">
        <f>'[16]2017'!M78</f>
        <v>ENDCO SUPERHERO</v>
      </c>
      <c r="E202" s="6"/>
      <c r="F202" s="110">
        <f>'[16]2017'!I78</f>
        <v>3500</v>
      </c>
    </row>
    <row r="203" spans="1:6" ht="15.75" x14ac:dyDescent="0.25">
      <c r="A203" s="3">
        <v>199</v>
      </c>
      <c r="B203" s="20" t="s">
        <v>103</v>
      </c>
      <c r="C203" s="69" t="str">
        <f>'[16]2017'!L79</f>
        <v>USA74414026</v>
      </c>
      <c r="D203" s="69" t="str">
        <f>'[16]2017'!M79</f>
        <v>IHG MONTANA</v>
      </c>
      <c r="E203" s="6"/>
      <c r="F203" s="110">
        <f>'[16]2017'!I79</f>
        <v>2000</v>
      </c>
    </row>
    <row r="204" spans="1:6" ht="15.75" x14ac:dyDescent="0.25">
      <c r="A204" s="3">
        <v>200</v>
      </c>
      <c r="B204" s="21" t="s">
        <v>103</v>
      </c>
      <c r="C204" s="70" t="str">
        <f>'[16]2017'!L80</f>
        <v>USA71494657</v>
      </c>
      <c r="D204" s="70" t="str">
        <f>'[16]2017'!M80</f>
        <v>MR MOVIESTAR MARDIGRAS</v>
      </c>
      <c r="E204" s="7"/>
      <c r="F204" s="110">
        <f>'[16]2017'!I80</f>
        <v>4000</v>
      </c>
    </row>
    <row r="205" spans="1:6" ht="15.75" x14ac:dyDescent="0.25">
      <c r="A205" s="3">
        <v>201</v>
      </c>
      <c r="B205" s="22" t="s">
        <v>106</v>
      </c>
      <c r="C205" s="57" t="s">
        <v>104</v>
      </c>
      <c r="D205" s="60" t="s">
        <v>105</v>
      </c>
      <c r="E205" s="4"/>
      <c r="F205" s="110">
        <v>14994</v>
      </c>
    </row>
    <row r="206" spans="1:6" ht="15.75" x14ac:dyDescent="0.25">
      <c r="A206" s="3">
        <v>202</v>
      </c>
      <c r="B206" s="39" t="s">
        <v>360</v>
      </c>
      <c r="C206" s="66" t="str">
        <f>'[17]2016'!L859</f>
        <v>DE0945910220</v>
      </c>
      <c r="D206" s="66" t="str">
        <f>'[17]2016'!M859</f>
        <v>EISENHOWER</v>
      </c>
      <c r="E206" s="9"/>
      <c r="F206" s="110">
        <v>9990</v>
      </c>
    </row>
    <row r="207" spans="1:6" ht="15.75" x14ac:dyDescent="0.25">
      <c r="A207" s="3">
        <v>203</v>
      </c>
      <c r="B207" s="38" t="s">
        <v>106</v>
      </c>
      <c r="C207" s="56" t="s">
        <v>107</v>
      </c>
      <c r="D207" s="56" t="s">
        <v>108</v>
      </c>
      <c r="E207" s="23"/>
      <c r="F207" s="110">
        <v>4975</v>
      </c>
    </row>
    <row r="208" spans="1:6" ht="15.75" x14ac:dyDescent="0.25">
      <c r="A208" s="3">
        <v>204</v>
      </c>
      <c r="B208" s="23" t="s">
        <v>5</v>
      </c>
      <c r="C208" s="56" t="str">
        <f>'[18]2017'!L90</f>
        <v>DE0945884220</v>
      </c>
      <c r="D208" s="56" t="str">
        <f>'[18]2017'!M90</f>
        <v>WAHNWITZIG</v>
      </c>
      <c r="E208" s="23"/>
      <c r="F208" s="110">
        <f>'[18]2017'!I90</f>
        <v>11000</v>
      </c>
    </row>
    <row r="209" spans="1:14" ht="15.75" x14ac:dyDescent="0.25">
      <c r="A209" s="3">
        <v>205</v>
      </c>
      <c r="B209" s="23" t="s">
        <v>5</v>
      </c>
      <c r="C209" s="56" t="str">
        <f>'[18]2017'!L91</f>
        <v>DE0945068832</v>
      </c>
      <c r="D209" s="56" t="str">
        <f>'[18]2017'!M91</f>
        <v>LOSUNG</v>
      </c>
      <c r="E209" s="23"/>
      <c r="F209" s="110">
        <f>'[18]2017'!I91</f>
        <v>11000</v>
      </c>
    </row>
    <row r="210" spans="1:14" ht="15.75" x14ac:dyDescent="0.25">
      <c r="A210" s="3">
        <v>206</v>
      </c>
      <c r="B210" s="23" t="s">
        <v>5</v>
      </c>
      <c r="C210" s="56" t="str">
        <f>'[18]2017'!L92</f>
        <v>DE0946749935</v>
      </c>
      <c r="D210" s="56" t="str">
        <f>'[18]2017'!M92</f>
        <v>WITZLING</v>
      </c>
      <c r="E210" s="23"/>
      <c r="F210" s="110">
        <f>'[18]2017'!I92</f>
        <v>10000</v>
      </c>
    </row>
    <row r="211" spans="1:14" ht="15.75" x14ac:dyDescent="0.25">
      <c r="A211" s="3">
        <v>207</v>
      </c>
      <c r="B211" s="23" t="s">
        <v>5</v>
      </c>
      <c r="C211" s="56" t="str">
        <f>'[18]2017'!L93</f>
        <v>DE0946963742</v>
      </c>
      <c r="D211" s="56" t="str">
        <f>'[18]2017'!M93</f>
        <v>RUTHERFORD</v>
      </c>
      <c r="E211" s="23"/>
      <c r="F211" s="110">
        <f>'[18]2017'!I93</f>
        <v>4832</v>
      </c>
    </row>
    <row r="212" spans="1:14" ht="15.75" x14ac:dyDescent="0.25">
      <c r="A212" s="3">
        <v>208</v>
      </c>
      <c r="B212" s="23" t="s">
        <v>5</v>
      </c>
      <c r="C212" s="56" t="str">
        <f>'[18]2017'!L94</f>
        <v>DE0946636110</v>
      </c>
      <c r="D212" s="56" t="str">
        <f>'[18]2017'!M94</f>
        <v>SALVAVENIA</v>
      </c>
      <c r="E212" s="23"/>
      <c r="F212" s="110">
        <f>'[18]2017'!I94</f>
        <v>4005</v>
      </c>
    </row>
    <row r="213" spans="1:14" ht="15.75" x14ac:dyDescent="0.25">
      <c r="A213" s="3">
        <v>209</v>
      </c>
      <c r="B213" s="23" t="s">
        <v>100</v>
      </c>
      <c r="C213" s="56" t="str">
        <f>'[19]2016'!L1019</f>
        <v>AAA17656907</v>
      </c>
      <c r="D213" s="56" t="str">
        <f>'[19]2016'!M1019</f>
        <v>PRESTO</v>
      </c>
      <c r="E213" s="23"/>
      <c r="F213" s="110">
        <f>[20]Sayfa1!E11</f>
        <v>4070</v>
      </c>
    </row>
    <row r="214" spans="1:14" ht="15.75" x14ac:dyDescent="0.25">
      <c r="A214" s="3">
        <v>210</v>
      </c>
      <c r="B214" s="23" t="s">
        <v>100</v>
      </c>
      <c r="C214" s="56" t="str">
        <f>'[19]2016'!L1020</f>
        <v>ES000903864335</v>
      </c>
      <c r="D214" s="56" t="str">
        <f>'[19]2016'!M1020</f>
        <v>EXEO de Can Font</v>
      </c>
      <c r="E214" s="23"/>
      <c r="F214" s="110">
        <f>[20]Sayfa1!E12</f>
        <v>8550</v>
      </c>
    </row>
    <row r="215" spans="1:14" ht="15.75" x14ac:dyDescent="0.25">
      <c r="A215" s="3">
        <v>211</v>
      </c>
      <c r="B215" s="23" t="s">
        <v>100</v>
      </c>
      <c r="C215" s="56" t="str">
        <f>'[19]2016'!L1021</f>
        <v>FR7121650610</v>
      </c>
      <c r="D215" s="56" t="str">
        <f>'[19]2016'!M1021</f>
        <v>FRANC</v>
      </c>
      <c r="E215" s="23"/>
      <c r="F215" s="110">
        <f>[20]Sayfa1!E13</f>
        <v>9329</v>
      </c>
    </row>
    <row r="216" spans="1:14" ht="15.75" x14ac:dyDescent="0.25">
      <c r="A216" s="3">
        <v>212</v>
      </c>
      <c r="B216" s="23" t="s">
        <v>100</v>
      </c>
      <c r="C216" s="56" t="str">
        <f>'[19]2016'!L1022</f>
        <v>ESP233M029</v>
      </c>
      <c r="D216" s="56" t="str">
        <f>'[19]2016'!M1022</f>
        <v>GOLOSO</v>
      </c>
      <c r="E216" s="23"/>
      <c r="F216" s="110">
        <f>[20]Sayfa1!E14</f>
        <v>10000</v>
      </c>
    </row>
    <row r="217" spans="1:14" ht="15.75" x14ac:dyDescent="0.25">
      <c r="A217" s="3">
        <v>213</v>
      </c>
      <c r="B217" s="24" t="s">
        <v>106</v>
      </c>
      <c r="C217" s="58" t="s">
        <v>361</v>
      </c>
      <c r="D217" s="58" t="str">
        <f>'[21]2017'!M76</f>
        <v>LADYS-MANOR RUBY D SHOUT</v>
      </c>
      <c r="E217" s="24"/>
      <c r="F217" s="110">
        <v>7500</v>
      </c>
    </row>
    <row r="218" spans="1:14" ht="15.75" x14ac:dyDescent="0.25">
      <c r="A218" s="3">
        <v>214</v>
      </c>
      <c r="B218" s="24" t="s">
        <v>109</v>
      </c>
      <c r="C218" s="58" t="str">
        <f>'[21]2017'!L124</f>
        <v>FR3926472626</v>
      </c>
      <c r="D218" s="58" t="str">
        <f>'[21]2017'!M124</f>
        <v>FUVEAU</v>
      </c>
      <c r="E218" s="24"/>
      <c r="F218" s="110">
        <f>'[21]2017'!I124</f>
        <v>4040</v>
      </c>
    </row>
    <row r="219" spans="1:14" ht="15.75" x14ac:dyDescent="0.25">
      <c r="A219" s="3">
        <v>215</v>
      </c>
      <c r="B219" s="25" t="s">
        <v>109</v>
      </c>
      <c r="C219" s="59" t="str">
        <f>'[21]2017'!L125</f>
        <v>FR4926338961</v>
      </c>
      <c r="D219" s="59" t="str">
        <f>'[21]2017'!M125</f>
        <v>FUNKY</v>
      </c>
      <c r="E219" s="25"/>
      <c r="F219" s="110">
        <f>'[21]2017'!I125</f>
        <v>8048</v>
      </c>
      <c r="N219" s="24"/>
    </row>
    <row r="220" spans="1:14" ht="15.75" x14ac:dyDescent="0.25">
      <c r="A220" s="3">
        <v>216</v>
      </c>
      <c r="B220" s="31" t="s">
        <v>29</v>
      </c>
      <c r="C220" s="60" t="s">
        <v>159</v>
      </c>
      <c r="D220" s="60" t="s">
        <v>160</v>
      </c>
      <c r="E220" s="23"/>
      <c r="F220" s="110">
        <v>10000</v>
      </c>
    </row>
    <row r="221" spans="1:14" ht="15.75" x14ac:dyDescent="0.25">
      <c r="A221" s="3">
        <v>217</v>
      </c>
      <c r="B221" s="31" t="s">
        <v>29</v>
      </c>
      <c r="C221" s="60" t="s">
        <v>161</v>
      </c>
      <c r="D221" s="60" t="s">
        <v>162</v>
      </c>
      <c r="E221" s="23"/>
      <c r="F221" s="110">
        <v>1016</v>
      </c>
    </row>
    <row r="222" spans="1:14" ht="15.75" x14ac:dyDescent="0.25">
      <c r="A222" s="3">
        <v>218</v>
      </c>
      <c r="B222" s="31" t="s">
        <v>29</v>
      </c>
      <c r="C222" s="71" t="s">
        <v>163</v>
      </c>
      <c r="D222" s="71" t="s">
        <v>164</v>
      </c>
      <c r="E222" s="23"/>
      <c r="F222" s="110">
        <v>3500</v>
      </c>
    </row>
    <row r="223" spans="1:14" ht="15.75" x14ac:dyDescent="0.25">
      <c r="A223" s="3">
        <v>219</v>
      </c>
      <c r="B223" s="31" t="s">
        <v>29</v>
      </c>
      <c r="C223" s="60" t="s">
        <v>165</v>
      </c>
      <c r="D223" s="60" t="s">
        <v>166</v>
      </c>
      <c r="E223" s="23"/>
      <c r="F223" s="110">
        <v>11000</v>
      </c>
    </row>
    <row r="224" spans="1:14" ht="15.75" x14ac:dyDescent="0.25">
      <c r="A224" s="3">
        <v>220</v>
      </c>
      <c r="B224" s="31" t="s">
        <v>29</v>
      </c>
      <c r="C224" s="60" t="s">
        <v>167</v>
      </c>
      <c r="D224" s="60" t="s">
        <v>168</v>
      </c>
      <c r="E224" s="23"/>
      <c r="F224" s="110">
        <v>11000</v>
      </c>
    </row>
    <row r="225" spans="1:6" ht="15.75" x14ac:dyDescent="0.25">
      <c r="A225" s="3">
        <v>221</v>
      </c>
      <c r="B225" s="31" t="s">
        <v>29</v>
      </c>
      <c r="C225" s="60" t="s">
        <v>169</v>
      </c>
      <c r="D225" s="60" t="s">
        <v>170</v>
      </c>
      <c r="E225" s="23"/>
      <c r="F225" s="110">
        <v>5000</v>
      </c>
    </row>
    <row r="226" spans="1:6" ht="15.75" x14ac:dyDescent="0.25">
      <c r="A226" s="3">
        <v>222</v>
      </c>
      <c r="B226" s="24" t="s">
        <v>88</v>
      </c>
      <c r="C226" s="63" t="s">
        <v>110</v>
      </c>
      <c r="D226" s="58" t="s">
        <v>111</v>
      </c>
      <c r="E226" s="24"/>
      <c r="F226" s="110">
        <v>5600</v>
      </c>
    </row>
    <row r="227" spans="1:6" ht="15.75" x14ac:dyDescent="0.25">
      <c r="A227" s="3">
        <v>223</v>
      </c>
      <c r="B227" s="24" t="s">
        <v>88</v>
      </c>
      <c r="C227" s="63" t="s">
        <v>112</v>
      </c>
      <c r="D227" s="58" t="s">
        <v>113</v>
      </c>
      <c r="E227" s="24"/>
      <c r="F227" s="110">
        <v>5000</v>
      </c>
    </row>
    <row r="228" spans="1:6" ht="15.75" x14ac:dyDescent="0.25">
      <c r="A228" s="3">
        <v>224</v>
      </c>
      <c r="B228" s="24" t="s">
        <v>88</v>
      </c>
      <c r="C228" s="63" t="s">
        <v>114</v>
      </c>
      <c r="D228" s="58" t="s">
        <v>115</v>
      </c>
      <c r="E228" s="24"/>
      <c r="F228" s="110">
        <v>5000</v>
      </c>
    </row>
    <row r="229" spans="1:6" ht="15.75" x14ac:dyDescent="0.25">
      <c r="A229" s="3">
        <v>225</v>
      </c>
      <c r="B229" s="24" t="s">
        <v>88</v>
      </c>
      <c r="C229" s="63" t="s">
        <v>116</v>
      </c>
      <c r="D229" s="58" t="s">
        <v>117</v>
      </c>
      <c r="E229" s="24"/>
      <c r="F229" s="110">
        <v>7821</v>
      </c>
    </row>
    <row r="230" spans="1:6" ht="15.75" x14ac:dyDescent="0.25">
      <c r="A230" s="3">
        <v>226</v>
      </c>
      <c r="B230" s="24" t="s">
        <v>88</v>
      </c>
      <c r="C230" s="63" t="s">
        <v>118</v>
      </c>
      <c r="D230" s="58" t="s">
        <v>119</v>
      </c>
      <c r="E230" s="24"/>
      <c r="F230" s="110">
        <v>2000</v>
      </c>
    </row>
    <row r="231" spans="1:6" ht="15.75" x14ac:dyDescent="0.25">
      <c r="A231" s="3">
        <v>227</v>
      </c>
      <c r="B231" s="23" t="s">
        <v>5</v>
      </c>
      <c r="C231" s="57" t="s">
        <v>120</v>
      </c>
      <c r="D231" s="57" t="s">
        <v>121</v>
      </c>
      <c r="E231" s="23"/>
      <c r="F231" s="110">
        <v>7130</v>
      </c>
    </row>
    <row r="232" spans="1:6" ht="15.75" x14ac:dyDescent="0.25">
      <c r="A232" s="3">
        <v>228</v>
      </c>
      <c r="B232" s="23" t="s">
        <v>5</v>
      </c>
      <c r="C232" s="76" t="s">
        <v>122</v>
      </c>
      <c r="D232" s="57" t="s">
        <v>123</v>
      </c>
      <c r="E232" s="23"/>
      <c r="F232" s="110">
        <v>7452</v>
      </c>
    </row>
    <row r="233" spans="1:6" ht="15.75" x14ac:dyDescent="0.25">
      <c r="A233" s="3">
        <v>229</v>
      </c>
      <c r="B233" s="23" t="s">
        <v>65</v>
      </c>
      <c r="C233" s="63" t="s">
        <v>90</v>
      </c>
      <c r="D233" s="77" t="s">
        <v>91</v>
      </c>
      <c r="E233" s="23"/>
      <c r="F233" s="110">
        <v>7981</v>
      </c>
    </row>
    <row r="234" spans="1:6" ht="15.75" x14ac:dyDescent="0.25">
      <c r="A234" s="3">
        <v>230</v>
      </c>
      <c r="B234" s="23" t="s">
        <v>65</v>
      </c>
      <c r="C234" s="78" t="s">
        <v>124</v>
      </c>
      <c r="D234" s="78" t="s">
        <v>125</v>
      </c>
      <c r="E234" s="23"/>
      <c r="F234" s="110">
        <v>7019</v>
      </c>
    </row>
    <row r="235" spans="1:6" ht="15.75" x14ac:dyDescent="0.25">
      <c r="A235" s="3">
        <v>231</v>
      </c>
      <c r="B235" s="23" t="s">
        <v>65</v>
      </c>
      <c r="C235" s="72" t="s">
        <v>126</v>
      </c>
      <c r="D235" s="56" t="s">
        <v>127</v>
      </c>
      <c r="E235" s="23"/>
      <c r="F235" s="110">
        <v>3000</v>
      </c>
    </row>
    <row r="236" spans="1:6" ht="15.75" x14ac:dyDescent="0.25">
      <c r="A236" s="3">
        <v>232</v>
      </c>
      <c r="B236" s="28" t="s">
        <v>65</v>
      </c>
      <c r="C236" s="79" t="s">
        <v>128</v>
      </c>
      <c r="D236" s="66" t="s">
        <v>129</v>
      </c>
      <c r="E236" s="28"/>
      <c r="F236" s="110">
        <v>11000</v>
      </c>
    </row>
    <row r="237" spans="1:6" ht="15.75" x14ac:dyDescent="0.25">
      <c r="A237" s="3">
        <v>233</v>
      </c>
      <c r="B237" s="23" t="s">
        <v>65</v>
      </c>
      <c r="C237" s="76" t="s">
        <v>130</v>
      </c>
      <c r="D237" s="76" t="s">
        <v>131</v>
      </c>
      <c r="E237" s="23"/>
      <c r="F237" s="110">
        <v>13769</v>
      </c>
    </row>
    <row r="238" spans="1:6" ht="15.75" x14ac:dyDescent="0.25">
      <c r="A238" s="3">
        <v>234</v>
      </c>
      <c r="B238" s="23" t="s">
        <v>132</v>
      </c>
      <c r="C238" s="57" t="s">
        <v>133</v>
      </c>
      <c r="D238" s="57" t="s">
        <v>134</v>
      </c>
      <c r="E238" s="23"/>
      <c r="F238" s="110">
        <v>3389</v>
      </c>
    </row>
    <row r="239" spans="1:6" ht="15.75" x14ac:dyDescent="0.25">
      <c r="A239" s="3">
        <v>235</v>
      </c>
      <c r="B239" s="23" t="s">
        <v>132</v>
      </c>
      <c r="C239" s="57" t="s">
        <v>135</v>
      </c>
      <c r="D239" s="57" t="s">
        <v>136</v>
      </c>
      <c r="E239" s="23"/>
      <c r="F239" s="110">
        <v>4000</v>
      </c>
    </row>
    <row r="240" spans="1:6" ht="15.75" x14ac:dyDescent="0.25">
      <c r="A240" s="3">
        <v>236</v>
      </c>
      <c r="B240" s="23" t="s">
        <v>132</v>
      </c>
      <c r="C240" s="57" t="s">
        <v>137</v>
      </c>
      <c r="D240" s="57" t="s">
        <v>138</v>
      </c>
      <c r="E240" s="23"/>
      <c r="F240" s="110">
        <v>8082</v>
      </c>
    </row>
    <row r="241" spans="1:6" ht="15.75" x14ac:dyDescent="0.25">
      <c r="A241" s="3">
        <v>237</v>
      </c>
      <c r="B241" s="23" t="s">
        <v>132</v>
      </c>
      <c r="C241" s="57" t="s">
        <v>139</v>
      </c>
      <c r="D241" s="57" t="s">
        <v>158</v>
      </c>
      <c r="E241" s="23"/>
      <c r="F241" s="110">
        <v>2041</v>
      </c>
    </row>
    <row r="242" spans="1:6" ht="15.75" x14ac:dyDescent="0.25">
      <c r="A242" s="3">
        <v>238</v>
      </c>
      <c r="B242" s="23" t="s">
        <v>132</v>
      </c>
      <c r="C242" s="57" t="s">
        <v>140</v>
      </c>
      <c r="D242" s="57" t="s">
        <v>141</v>
      </c>
      <c r="E242" s="23"/>
      <c r="F242" s="110">
        <v>10000</v>
      </c>
    </row>
    <row r="243" spans="1:6" ht="15.75" x14ac:dyDescent="0.25">
      <c r="A243" s="3">
        <v>239</v>
      </c>
      <c r="B243" s="23" t="s">
        <v>132</v>
      </c>
      <c r="C243" s="57" t="s">
        <v>142</v>
      </c>
      <c r="D243" s="57" t="s">
        <v>143</v>
      </c>
      <c r="E243" s="23"/>
      <c r="F243" s="110">
        <v>4123</v>
      </c>
    </row>
    <row r="244" spans="1:6" ht="15.75" x14ac:dyDescent="0.25">
      <c r="A244" s="3">
        <v>240</v>
      </c>
      <c r="B244" s="23" t="s">
        <v>132</v>
      </c>
      <c r="C244" s="57" t="s">
        <v>144</v>
      </c>
      <c r="D244" s="57" t="s">
        <v>145</v>
      </c>
      <c r="E244" s="23"/>
      <c r="F244" s="110">
        <v>4000</v>
      </c>
    </row>
    <row r="245" spans="1:6" ht="15.75" x14ac:dyDescent="0.25">
      <c r="A245" s="3">
        <v>241</v>
      </c>
      <c r="B245" s="23" t="s">
        <v>132</v>
      </c>
      <c r="C245" s="57" t="s">
        <v>146</v>
      </c>
      <c r="D245" s="57" t="s">
        <v>147</v>
      </c>
      <c r="E245" s="23"/>
      <c r="F245" s="110">
        <v>1196</v>
      </c>
    </row>
    <row r="246" spans="1:6" ht="15.75" x14ac:dyDescent="0.25">
      <c r="A246" s="3">
        <v>242</v>
      </c>
      <c r="B246" s="23" t="s">
        <v>132</v>
      </c>
      <c r="C246" s="57" t="s">
        <v>148</v>
      </c>
      <c r="D246" s="57" t="s">
        <v>149</v>
      </c>
      <c r="E246" s="23"/>
      <c r="F246" s="110">
        <v>1500</v>
      </c>
    </row>
    <row r="247" spans="1:6" ht="15.75" x14ac:dyDescent="0.25">
      <c r="A247" s="3">
        <v>243</v>
      </c>
      <c r="B247" s="23" t="s">
        <v>132</v>
      </c>
      <c r="C247" s="57" t="s">
        <v>150</v>
      </c>
      <c r="D247" s="57" t="s">
        <v>151</v>
      </c>
      <c r="E247" s="23"/>
      <c r="F247" s="110">
        <v>2000</v>
      </c>
    </row>
    <row r="248" spans="1:6" ht="15.75" x14ac:dyDescent="0.25">
      <c r="A248" s="3">
        <v>244</v>
      </c>
      <c r="B248" s="23" t="s">
        <v>132</v>
      </c>
      <c r="C248" s="57" t="s">
        <v>152</v>
      </c>
      <c r="D248" s="57" t="s">
        <v>153</v>
      </c>
      <c r="E248" s="23"/>
      <c r="F248" s="110">
        <v>2000</v>
      </c>
    </row>
    <row r="249" spans="1:6" ht="15.75" x14ac:dyDescent="0.25">
      <c r="A249" s="3">
        <v>245</v>
      </c>
      <c r="B249" s="23" t="s">
        <v>132</v>
      </c>
      <c r="C249" s="57" t="s">
        <v>154</v>
      </c>
      <c r="D249" s="57" t="s">
        <v>155</v>
      </c>
      <c r="E249" s="23"/>
      <c r="F249" s="110">
        <v>1000</v>
      </c>
    </row>
    <row r="250" spans="1:6" ht="15.75" x14ac:dyDescent="0.25">
      <c r="A250" s="3">
        <v>246</v>
      </c>
      <c r="B250" s="23" t="s">
        <v>132</v>
      </c>
      <c r="C250" s="76" t="s">
        <v>156</v>
      </c>
      <c r="D250" s="76" t="s">
        <v>157</v>
      </c>
      <c r="E250" s="28"/>
      <c r="F250" s="110">
        <v>1000</v>
      </c>
    </row>
    <row r="251" spans="1:6" ht="15.75" x14ac:dyDescent="0.25">
      <c r="A251" s="3">
        <v>247</v>
      </c>
      <c r="B251" s="25" t="s">
        <v>5</v>
      </c>
      <c r="C251" s="71" t="s">
        <v>171</v>
      </c>
      <c r="D251" s="71" t="s">
        <v>172</v>
      </c>
      <c r="E251" s="32"/>
      <c r="F251" s="110">
        <v>16067</v>
      </c>
    </row>
    <row r="252" spans="1:6" ht="15.75" x14ac:dyDescent="0.25">
      <c r="A252" s="3">
        <v>248</v>
      </c>
      <c r="B252" s="24" t="s">
        <v>5</v>
      </c>
      <c r="C252" s="63" t="s">
        <v>173</v>
      </c>
      <c r="D252" s="58" t="s">
        <v>174</v>
      </c>
      <c r="E252" s="24"/>
      <c r="F252" s="110">
        <v>19756</v>
      </c>
    </row>
    <row r="253" spans="1:6" ht="15.75" x14ac:dyDescent="0.25">
      <c r="A253" s="3">
        <v>249</v>
      </c>
      <c r="B253" s="24" t="s">
        <v>177</v>
      </c>
      <c r="C253" s="59" t="s">
        <v>175</v>
      </c>
      <c r="D253" s="59" t="s">
        <v>176</v>
      </c>
      <c r="E253" s="25"/>
      <c r="F253" s="110">
        <v>10470</v>
      </c>
    </row>
    <row r="254" spans="1:6" ht="15.75" x14ac:dyDescent="0.25">
      <c r="A254" s="3">
        <v>250</v>
      </c>
      <c r="B254" s="24" t="s">
        <v>178</v>
      </c>
      <c r="C254" s="72" t="s">
        <v>179</v>
      </c>
      <c r="D254" s="72" t="s">
        <v>180</v>
      </c>
      <c r="E254" s="34"/>
      <c r="F254" s="110">
        <v>3424</v>
      </c>
    </row>
    <row r="255" spans="1:6" ht="15.75" x14ac:dyDescent="0.25">
      <c r="A255" s="3">
        <v>251</v>
      </c>
      <c r="B255" s="24" t="s">
        <v>178</v>
      </c>
      <c r="C255" s="72" t="s">
        <v>181</v>
      </c>
      <c r="D255" s="72" t="s">
        <v>182</v>
      </c>
      <c r="E255" s="34"/>
      <c r="F255" s="110">
        <v>2957</v>
      </c>
    </row>
    <row r="256" spans="1:6" ht="15.75" x14ac:dyDescent="0.25">
      <c r="A256" s="3">
        <v>252</v>
      </c>
      <c r="B256" s="24" t="s">
        <v>178</v>
      </c>
      <c r="C256" s="72" t="s">
        <v>183</v>
      </c>
      <c r="D256" s="72" t="s">
        <v>184</v>
      </c>
      <c r="E256" s="34"/>
      <c r="F256" s="110">
        <v>6000</v>
      </c>
    </row>
    <row r="257" spans="1:6" ht="15.75" x14ac:dyDescent="0.25">
      <c r="A257" s="3">
        <v>253</v>
      </c>
      <c r="B257" s="14" t="s">
        <v>38</v>
      </c>
      <c r="C257" s="72">
        <v>69261843</v>
      </c>
      <c r="D257" s="56" t="s">
        <v>185</v>
      </c>
      <c r="E257" s="23"/>
      <c r="F257" s="110">
        <v>1488</v>
      </c>
    </row>
    <row r="258" spans="1:6" ht="15.75" x14ac:dyDescent="0.25">
      <c r="A258" s="3">
        <v>254</v>
      </c>
      <c r="B258" s="14" t="s">
        <v>38</v>
      </c>
      <c r="C258" s="72" t="s">
        <v>186</v>
      </c>
      <c r="D258" s="56" t="s">
        <v>187</v>
      </c>
      <c r="E258" s="23"/>
      <c r="F258" s="110">
        <v>4999</v>
      </c>
    </row>
    <row r="259" spans="1:6" ht="15.75" x14ac:dyDescent="0.25">
      <c r="A259" s="3">
        <v>255</v>
      </c>
      <c r="B259" s="14" t="s">
        <v>38</v>
      </c>
      <c r="C259" s="72" t="s">
        <v>188</v>
      </c>
      <c r="D259" s="56" t="s">
        <v>189</v>
      </c>
      <c r="E259" s="23"/>
      <c r="F259" s="110">
        <v>1900</v>
      </c>
    </row>
    <row r="260" spans="1:6" ht="15.75" x14ac:dyDescent="0.25">
      <c r="A260" s="3">
        <v>256</v>
      </c>
      <c r="B260" s="23" t="s">
        <v>212</v>
      </c>
      <c r="C260" s="57" t="s">
        <v>190</v>
      </c>
      <c r="D260" s="60" t="s">
        <v>191</v>
      </c>
      <c r="E260" s="23"/>
      <c r="F260" s="110">
        <v>4000</v>
      </c>
    </row>
    <row r="261" spans="1:6" ht="15.75" x14ac:dyDescent="0.25">
      <c r="A261" s="3">
        <v>257</v>
      </c>
      <c r="B261" s="23" t="s">
        <v>212</v>
      </c>
      <c r="C261" s="57" t="s">
        <v>192</v>
      </c>
      <c r="D261" s="60" t="s">
        <v>193</v>
      </c>
      <c r="E261" s="23"/>
      <c r="F261" s="110">
        <v>9000</v>
      </c>
    </row>
    <row r="262" spans="1:6" ht="15.75" x14ac:dyDescent="0.25">
      <c r="A262" s="3">
        <v>258</v>
      </c>
      <c r="B262" s="23" t="s">
        <v>212</v>
      </c>
      <c r="C262" s="80" t="s">
        <v>194</v>
      </c>
      <c r="D262" s="72" t="s">
        <v>195</v>
      </c>
      <c r="E262" s="23"/>
      <c r="F262" s="110">
        <v>7000</v>
      </c>
    </row>
    <row r="263" spans="1:6" ht="15.75" x14ac:dyDescent="0.25">
      <c r="A263" s="3">
        <v>259</v>
      </c>
      <c r="B263" s="23" t="s">
        <v>212</v>
      </c>
      <c r="C263" s="72" t="s">
        <v>196</v>
      </c>
      <c r="D263" s="72" t="s">
        <v>197</v>
      </c>
      <c r="E263" s="23"/>
      <c r="F263" s="110">
        <v>1000</v>
      </c>
    </row>
    <row r="264" spans="1:6" ht="15.75" x14ac:dyDescent="0.25">
      <c r="A264" s="3">
        <v>260</v>
      </c>
      <c r="B264" s="23" t="s">
        <v>212</v>
      </c>
      <c r="C264" s="72" t="s">
        <v>198</v>
      </c>
      <c r="D264" s="72" t="s">
        <v>199</v>
      </c>
      <c r="E264" s="23"/>
      <c r="F264" s="110">
        <v>2000</v>
      </c>
    </row>
    <row r="265" spans="1:6" ht="15.75" x14ac:dyDescent="0.25">
      <c r="A265" s="3">
        <v>261</v>
      </c>
      <c r="B265" s="23" t="s">
        <v>212</v>
      </c>
      <c r="C265" s="72" t="s">
        <v>200</v>
      </c>
      <c r="D265" s="72" t="s">
        <v>201</v>
      </c>
      <c r="E265" s="23"/>
      <c r="F265" s="110">
        <v>400</v>
      </c>
    </row>
    <row r="266" spans="1:6" ht="15.75" x14ac:dyDescent="0.25">
      <c r="A266" s="3">
        <v>262</v>
      </c>
      <c r="B266" s="23" t="s">
        <v>212</v>
      </c>
      <c r="C266" s="72" t="s">
        <v>202</v>
      </c>
      <c r="D266" s="72" t="s">
        <v>203</v>
      </c>
      <c r="E266" s="23"/>
      <c r="F266" s="110">
        <v>1500</v>
      </c>
    </row>
    <row r="267" spans="1:6" ht="15.75" x14ac:dyDescent="0.25">
      <c r="A267" s="3">
        <v>263</v>
      </c>
      <c r="B267" s="23" t="s">
        <v>212</v>
      </c>
      <c r="C267" s="72" t="s">
        <v>204</v>
      </c>
      <c r="D267" s="72" t="s">
        <v>205</v>
      </c>
      <c r="E267" s="23"/>
      <c r="F267" s="110">
        <v>1500</v>
      </c>
    </row>
    <row r="268" spans="1:6" ht="15.75" x14ac:dyDescent="0.25">
      <c r="A268" s="3">
        <v>264</v>
      </c>
      <c r="B268" s="23" t="s">
        <v>212</v>
      </c>
      <c r="C268" s="72" t="s">
        <v>206</v>
      </c>
      <c r="D268" s="72" t="s">
        <v>207</v>
      </c>
      <c r="E268" s="23"/>
      <c r="F268" s="110">
        <v>1000</v>
      </c>
    </row>
    <row r="269" spans="1:6" ht="15.75" x14ac:dyDescent="0.25">
      <c r="A269" s="3">
        <v>265</v>
      </c>
      <c r="B269" s="23" t="s">
        <v>212</v>
      </c>
      <c r="C269" s="72" t="s">
        <v>208</v>
      </c>
      <c r="D269" s="72" t="s">
        <v>209</v>
      </c>
      <c r="E269" s="23"/>
      <c r="F269" s="110">
        <v>10000</v>
      </c>
    </row>
    <row r="270" spans="1:6" ht="15.75" x14ac:dyDescent="0.25">
      <c r="A270" s="3">
        <v>266</v>
      </c>
      <c r="B270" s="23" t="s">
        <v>212</v>
      </c>
      <c r="C270" s="72" t="s">
        <v>210</v>
      </c>
      <c r="D270" s="72" t="s">
        <v>211</v>
      </c>
      <c r="E270" s="23"/>
      <c r="F270" s="110">
        <v>14000</v>
      </c>
    </row>
    <row r="271" spans="1:6" ht="15.75" x14ac:dyDescent="0.25">
      <c r="A271" s="3">
        <v>267</v>
      </c>
      <c r="B271" s="23" t="s">
        <v>106</v>
      </c>
      <c r="C271" s="81">
        <v>840003008160513</v>
      </c>
      <c r="D271" s="57" t="s">
        <v>213</v>
      </c>
      <c r="E271" s="23"/>
      <c r="F271" s="110">
        <v>775</v>
      </c>
    </row>
    <row r="272" spans="1:6" ht="15.75" x14ac:dyDescent="0.25">
      <c r="A272" s="3">
        <v>268</v>
      </c>
      <c r="B272" s="23" t="s">
        <v>106</v>
      </c>
      <c r="C272" s="57" t="s">
        <v>214</v>
      </c>
      <c r="D272" s="57" t="s">
        <v>215</v>
      </c>
      <c r="E272" s="23"/>
      <c r="F272" s="110">
        <v>3500</v>
      </c>
    </row>
    <row r="273" spans="1:6" ht="15.75" x14ac:dyDescent="0.25">
      <c r="A273" s="3">
        <v>269</v>
      </c>
      <c r="B273" s="23" t="s">
        <v>106</v>
      </c>
      <c r="C273" s="57" t="s">
        <v>216</v>
      </c>
      <c r="D273" s="57" t="s">
        <v>217</v>
      </c>
      <c r="E273" s="23"/>
      <c r="F273" s="110">
        <v>10000</v>
      </c>
    </row>
    <row r="274" spans="1:6" ht="15.75" x14ac:dyDescent="0.25">
      <c r="A274" s="3">
        <v>270</v>
      </c>
      <c r="B274" s="23" t="s">
        <v>106</v>
      </c>
      <c r="C274" s="76" t="s">
        <v>218</v>
      </c>
      <c r="D274" s="76" t="s">
        <v>219</v>
      </c>
      <c r="E274" s="23"/>
      <c r="F274" s="110">
        <v>10000</v>
      </c>
    </row>
    <row r="275" spans="1:6" ht="15.75" x14ac:dyDescent="0.25">
      <c r="A275" s="3">
        <v>271</v>
      </c>
      <c r="B275" s="24" t="s">
        <v>65</v>
      </c>
      <c r="C275" s="60" t="s">
        <v>220</v>
      </c>
      <c r="D275" s="60" t="s">
        <v>221</v>
      </c>
      <c r="E275" s="24"/>
      <c r="F275" s="111">
        <v>1589</v>
      </c>
    </row>
    <row r="276" spans="1:6" ht="15.75" x14ac:dyDescent="0.25">
      <c r="A276" s="3">
        <v>272</v>
      </c>
      <c r="B276" s="24" t="s">
        <v>65</v>
      </c>
      <c r="C276" s="60" t="s">
        <v>222</v>
      </c>
      <c r="D276" s="60" t="s">
        <v>223</v>
      </c>
      <c r="E276" s="24"/>
      <c r="F276" s="112">
        <v>4000</v>
      </c>
    </row>
    <row r="277" spans="1:6" ht="15.75" x14ac:dyDescent="0.25">
      <c r="A277" s="3">
        <v>273</v>
      </c>
      <c r="B277" s="24" t="s">
        <v>65</v>
      </c>
      <c r="C277" s="60" t="s">
        <v>224</v>
      </c>
      <c r="D277" s="60" t="s">
        <v>225</v>
      </c>
      <c r="E277" s="24"/>
      <c r="F277" s="112">
        <v>1000</v>
      </c>
    </row>
    <row r="278" spans="1:6" ht="15.75" x14ac:dyDescent="0.25">
      <c r="A278" s="3">
        <v>274</v>
      </c>
      <c r="B278" s="24" t="s">
        <v>65</v>
      </c>
      <c r="C278" s="71" t="s">
        <v>226</v>
      </c>
      <c r="D278" s="71" t="s">
        <v>227</v>
      </c>
      <c r="E278" s="25"/>
      <c r="F278" s="113">
        <v>3411</v>
      </c>
    </row>
    <row r="279" spans="1:6" ht="15.75" x14ac:dyDescent="0.25">
      <c r="A279" s="3">
        <v>275</v>
      </c>
      <c r="B279" s="23" t="s">
        <v>38</v>
      </c>
      <c r="C279" s="72" t="s">
        <v>228</v>
      </c>
      <c r="D279" s="56" t="s">
        <v>229</v>
      </c>
      <c r="E279" s="23" t="s">
        <v>101</v>
      </c>
      <c r="F279" s="110">
        <v>500</v>
      </c>
    </row>
    <row r="280" spans="1:6" ht="15.75" x14ac:dyDescent="0.25">
      <c r="A280" s="3">
        <v>276</v>
      </c>
      <c r="B280" s="23" t="s">
        <v>38</v>
      </c>
      <c r="C280" s="72" t="s">
        <v>230</v>
      </c>
      <c r="D280" s="56" t="s">
        <v>231</v>
      </c>
      <c r="E280" s="23"/>
      <c r="F280" s="110">
        <v>500</v>
      </c>
    </row>
    <row r="281" spans="1:6" ht="15.75" x14ac:dyDescent="0.25">
      <c r="A281" s="3">
        <v>277</v>
      </c>
      <c r="B281" s="28" t="s">
        <v>38</v>
      </c>
      <c r="C281" s="73">
        <v>840003008897582</v>
      </c>
      <c r="D281" s="66" t="s">
        <v>232</v>
      </c>
      <c r="E281" s="28"/>
      <c r="F281" s="114">
        <v>4200</v>
      </c>
    </row>
    <row r="282" spans="1:6" ht="15.75" x14ac:dyDescent="0.25">
      <c r="A282" s="3">
        <v>278</v>
      </c>
      <c r="B282" s="23" t="s">
        <v>29</v>
      </c>
      <c r="C282" s="56" t="str">
        <f>'[22]2016'!L1051</f>
        <v>DE0943465062</v>
      </c>
      <c r="D282" s="56" t="str">
        <f>'[22]2016'!M1051</f>
        <v>RUTHUS</v>
      </c>
      <c r="E282" s="23"/>
      <c r="F282" s="110">
        <v>7696</v>
      </c>
    </row>
    <row r="283" spans="1:6" ht="15.75" x14ac:dyDescent="0.25">
      <c r="A283" s="3">
        <v>279</v>
      </c>
      <c r="B283" s="23" t="s">
        <v>233</v>
      </c>
      <c r="C283" s="56" t="str">
        <f>[23]Sayfa1!B9</f>
        <v>FR1001833050</v>
      </c>
      <c r="D283" s="56" t="str">
        <f>[23]Sayfa1!C9</f>
        <v>ISLAND P</v>
      </c>
      <c r="E283" s="23"/>
      <c r="F283" s="110">
        <f>[23]Sayfa1!E9</f>
        <v>1004</v>
      </c>
    </row>
    <row r="284" spans="1:6" ht="15.75" x14ac:dyDescent="0.25">
      <c r="A284" s="3">
        <v>280</v>
      </c>
      <c r="B284" s="23" t="s">
        <v>233</v>
      </c>
      <c r="C284" s="56" t="str">
        <f>[23]Sayfa1!B10</f>
        <v>FR1214074031</v>
      </c>
      <c r="D284" s="56" t="str">
        <f>[23]Sayfa1!C10</f>
        <v>JASON PP</v>
      </c>
      <c r="E284" s="23"/>
      <c r="F284" s="110">
        <f>[23]Sayfa1!E10</f>
        <v>1004</v>
      </c>
    </row>
    <row r="285" spans="1:6" ht="15.75" x14ac:dyDescent="0.25">
      <c r="A285" s="3">
        <v>281</v>
      </c>
      <c r="B285" s="23" t="s">
        <v>233</v>
      </c>
      <c r="C285" s="56" t="str">
        <f>[23]Sayfa1!B11</f>
        <v>FR4312002813</v>
      </c>
      <c r="D285" s="56" t="str">
        <f>[23]Sayfa1!C11</f>
        <v>HYWEN PO</v>
      </c>
      <c r="E285" s="23"/>
      <c r="F285" s="110">
        <f>[23]Sayfa1!E11</f>
        <v>1004</v>
      </c>
    </row>
    <row r="286" spans="1:6" ht="15.75" x14ac:dyDescent="0.25">
      <c r="A286" s="3">
        <v>282</v>
      </c>
      <c r="B286" s="23" t="s">
        <v>233</v>
      </c>
      <c r="C286" s="56" t="str">
        <f>[23]Sayfa1!B12</f>
        <v>FR8606016632</v>
      </c>
      <c r="D286" s="56" t="str">
        <f>[23]Sayfa1!C12</f>
        <v>BENASSAY</v>
      </c>
      <c r="E286" s="23"/>
      <c r="F286" s="110">
        <f>[23]Sayfa1!E12</f>
        <v>1004</v>
      </c>
    </row>
    <row r="287" spans="1:6" ht="15.75" x14ac:dyDescent="0.25">
      <c r="A287" s="3">
        <v>283</v>
      </c>
      <c r="B287" s="23" t="s">
        <v>234</v>
      </c>
      <c r="C287" s="74">
        <f>'[24]2017'!L217</f>
        <v>840003013474482</v>
      </c>
      <c r="D287" s="82" t="str">
        <f>'[24]2017'!M217</f>
        <v>EDG MCCUT JAYCE</v>
      </c>
      <c r="E287" s="23" t="s">
        <v>101</v>
      </c>
      <c r="F287" s="110">
        <f>'[24]2017'!I217</f>
        <v>1782</v>
      </c>
    </row>
    <row r="288" spans="1:6" ht="15.75" x14ac:dyDescent="0.25">
      <c r="A288" s="3">
        <v>284</v>
      </c>
      <c r="B288" s="23" t="s">
        <v>234</v>
      </c>
      <c r="C288" s="82" t="str">
        <f>'[24]2017'!L218</f>
        <v>USA 71588583</v>
      </c>
      <c r="D288" s="82" t="str">
        <f>'[24]2017'!M218</f>
        <v>BOMAZ MAGOO</v>
      </c>
      <c r="E288" s="23" t="s">
        <v>101</v>
      </c>
      <c r="F288" s="110">
        <f>'[24]2017'!I218</f>
        <v>1400</v>
      </c>
    </row>
    <row r="289" spans="1:6" ht="15.75" x14ac:dyDescent="0.25">
      <c r="A289" s="3">
        <v>285</v>
      </c>
      <c r="B289" s="23" t="s">
        <v>234</v>
      </c>
      <c r="C289" s="82" t="str">
        <f>'[24]2017'!L219</f>
        <v>USA 69791477</v>
      </c>
      <c r="D289" s="82" t="str">
        <f>'[24]2017'!M219</f>
        <v>MORNING VİEW MADOR</v>
      </c>
      <c r="E289" s="23" t="s">
        <v>101</v>
      </c>
      <c r="F289" s="110">
        <f>'[24]2017'!I219</f>
        <v>1233</v>
      </c>
    </row>
    <row r="290" spans="1:6" ht="15.75" x14ac:dyDescent="0.25">
      <c r="A290" s="3">
        <v>286</v>
      </c>
      <c r="B290" s="23" t="s">
        <v>234</v>
      </c>
      <c r="C290" s="82" t="str">
        <f>'[24]2017'!L220</f>
        <v>USA 69763386</v>
      </c>
      <c r="D290" s="82" t="str">
        <f>'[24]2017'!M220</f>
        <v>VİEW HOME DAY MISSOURI</v>
      </c>
      <c r="E290" s="23" t="s">
        <v>101</v>
      </c>
      <c r="F290" s="110">
        <f>'[24]2017'!I220</f>
        <v>500</v>
      </c>
    </row>
    <row r="291" spans="1:6" ht="15.75" x14ac:dyDescent="0.25">
      <c r="A291" s="3">
        <v>287</v>
      </c>
      <c r="B291" s="23" t="s">
        <v>234</v>
      </c>
      <c r="C291" s="82" t="str">
        <f>'[24]2017'!L221</f>
        <v>USA 72693311</v>
      </c>
      <c r="D291" s="82" t="str">
        <f>'[24]2017'!M221</f>
        <v>MR AMERICA DAFT PUNK</v>
      </c>
      <c r="E291" s="23"/>
      <c r="F291" s="110">
        <f>'[24]2017'!I221</f>
        <v>2000</v>
      </c>
    </row>
    <row r="292" spans="1:6" ht="15.75" x14ac:dyDescent="0.25">
      <c r="A292" s="3">
        <v>288</v>
      </c>
      <c r="B292" s="23" t="s">
        <v>234</v>
      </c>
      <c r="C292" s="82" t="str">
        <f>'[24]2017'!L222</f>
        <v>USA 71588583</v>
      </c>
      <c r="D292" s="82" t="str">
        <f>'[24]2017'!M222</f>
        <v>BOMAZ MAGOO</v>
      </c>
      <c r="E292" s="23"/>
      <c r="F292" s="110">
        <f>'[24]2017'!I222</f>
        <v>1000</v>
      </c>
    </row>
    <row r="293" spans="1:6" ht="15.75" x14ac:dyDescent="0.25">
      <c r="A293" s="3">
        <v>289</v>
      </c>
      <c r="B293" s="23" t="s">
        <v>234</v>
      </c>
      <c r="C293" s="82" t="str">
        <f>'[24]2017'!L223</f>
        <v>CAN 105900415</v>
      </c>
      <c r="D293" s="82" t="str">
        <f>'[24]2017'!M223</f>
        <v>GEPAQUETTE SHOT BOLT</v>
      </c>
      <c r="E293" s="23"/>
      <c r="F293" s="110">
        <f>'[24]2017'!I223</f>
        <v>3000</v>
      </c>
    </row>
    <row r="294" spans="1:6" ht="15.75" x14ac:dyDescent="0.25">
      <c r="A294" s="3">
        <v>290</v>
      </c>
      <c r="B294" s="23" t="s">
        <v>234</v>
      </c>
      <c r="C294" s="82" t="str">
        <f>'[24]2017'!L224</f>
        <v>USA 72064125</v>
      </c>
      <c r="D294" s="82" t="str">
        <f>'[24]2017'!M224</f>
        <v>PINE TREE MAGNAVOX</v>
      </c>
      <c r="E294" s="23"/>
      <c r="F294" s="110">
        <f>'[24]2017'!I224</f>
        <v>2000</v>
      </c>
    </row>
    <row r="295" spans="1:6" ht="15.75" x14ac:dyDescent="0.25">
      <c r="A295" s="3">
        <v>291</v>
      </c>
      <c r="B295" s="31" t="s">
        <v>233</v>
      </c>
      <c r="C295" s="72" t="s">
        <v>235</v>
      </c>
      <c r="D295" s="56" t="s">
        <v>236</v>
      </c>
      <c r="E295" s="23"/>
      <c r="F295" s="110">
        <v>3016</v>
      </c>
    </row>
    <row r="296" spans="1:6" ht="15.75" x14ac:dyDescent="0.25">
      <c r="A296" s="3">
        <v>292</v>
      </c>
      <c r="B296" s="31" t="s">
        <v>233</v>
      </c>
      <c r="C296" s="72" t="s">
        <v>237</v>
      </c>
      <c r="D296" s="56" t="s">
        <v>238</v>
      </c>
      <c r="E296" s="23"/>
      <c r="F296" s="110">
        <v>3016</v>
      </c>
    </row>
    <row r="297" spans="1:6" ht="15.75" x14ac:dyDescent="0.25">
      <c r="A297" s="3">
        <v>293</v>
      </c>
      <c r="B297" s="31" t="s">
        <v>233</v>
      </c>
      <c r="C297" s="72" t="s">
        <v>239</v>
      </c>
      <c r="D297" s="56" t="s">
        <v>240</v>
      </c>
      <c r="E297" s="23"/>
      <c r="F297" s="110">
        <v>2012</v>
      </c>
    </row>
    <row r="298" spans="1:6" ht="15.75" x14ac:dyDescent="0.25">
      <c r="A298" s="3">
        <v>294</v>
      </c>
      <c r="B298" s="31" t="s">
        <v>233</v>
      </c>
      <c r="C298" s="72" t="s">
        <v>241</v>
      </c>
      <c r="D298" s="56" t="s">
        <v>242</v>
      </c>
      <c r="E298" s="23"/>
      <c r="F298" s="110">
        <v>3024</v>
      </c>
    </row>
    <row r="299" spans="1:6" ht="15.75" x14ac:dyDescent="0.25">
      <c r="A299" s="3">
        <v>295</v>
      </c>
      <c r="B299" s="31" t="s">
        <v>233</v>
      </c>
      <c r="C299" s="72" t="s">
        <v>243</v>
      </c>
      <c r="D299" s="56" t="s">
        <v>244</v>
      </c>
      <c r="E299" s="23"/>
      <c r="F299" s="110">
        <v>5040</v>
      </c>
    </row>
    <row r="300" spans="1:6" ht="15.75" x14ac:dyDescent="0.25">
      <c r="A300" s="3">
        <v>296</v>
      </c>
      <c r="B300" s="31" t="s">
        <v>233</v>
      </c>
      <c r="C300" s="72" t="s">
        <v>245</v>
      </c>
      <c r="D300" s="56" t="s">
        <v>246</v>
      </c>
      <c r="E300" s="23"/>
      <c r="F300" s="110">
        <v>5007</v>
      </c>
    </row>
    <row r="301" spans="1:6" ht="15.75" x14ac:dyDescent="0.25">
      <c r="A301" s="3">
        <v>297</v>
      </c>
      <c r="B301" s="31" t="s">
        <v>233</v>
      </c>
      <c r="C301" s="72" t="s">
        <v>247</v>
      </c>
      <c r="D301" s="56" t="s">
        <v>248</v>
      </c>
      <c r="E301" s="23"/>
      <c r="F301" s="110">
        <v>5032</v>
      </c>
    </row>
    <row r="302" spans="1:6" ht="15.75" x14ac:dyDescent="0.25">
      <c r="A302" s="3">
        <v>298</v>
      </c>
      <c r="B302" s="31" t="s">
        <v>233</v>
      </c>
      <c r="C302" s="72" t="s">
        <v>249</v>
      </c>
      <c r="D302" s="56" t="s">
        <v>250</v>
      </c>
      <c r="E302" s="23"/>
      <c r="F302" s="110">
        <v>1512</v>
      </c>
    </row>
    <row r="303" spans="1:6" ht="15.75" x14ac:dyDescent="0.25">
      <c r="A303" s="3">
        <v>299</v>
      </c>
      <c r="B303" s="31" t="s">
        <v>233</v>
      </c>
      <c r="C303" s="72" t="s">
        <v>251</v>
      </c>
      <c r="D303" s="56" t="s">
        <v>252</v>
      </c>
      <c r="E303" s="23"/>
      <c r="F303" s="110">
        <v>1508</v>
      </c>
    </row>
    <row r="304" spans="1:6" ht="15.75" x14ac:dyDescent="0.25">
      <c r="A304" s="3">
        <v>300</v>
      </c>
      <c r="B304" s="31" t="s">
        <v>233</v>
      </c>
      <c r="C304" s="72" t="s">
        <v>253</v>
      </c>
      <c r="D304" s="56" t="s">
        <v>254</v>
      </c>
      <c r="E304" s="23"/>
      <c r="F304" s="110">
        <v>3020</v>
      </c>
    </row>
    <row r="305" spans="1:6" ht="15.75" x14ac:dyDescent="0.25">
      <c r="A305" s="3">
        <v>301</v>
      </c>
      <c r="B305" s="31" t="s">
        <v>233</v>
      </c>
      <c r="C305" s="72" t="s">
        <v>255</v>
      </c>
      <c r="D305" s="56" t="s">
        <v>256</v>
      </c>
      <c r="E305" s="23"/>
      <c r="F305" s="110">
        <v>3020</v>
      </c>
    </row>
    <row r="306" spans="1:6" ht="15.75" x14ac:dyDescent="0.25">
      <c r="A306" s="3">
        <v>302</v>
      </c>
      <c r="B306" s="31" t="s">
        <v>233</v>
      </c>
      <c r="C306" s="72" t="s">
        <v>257</v>
      </c>
      <c r="D306" s="56" t="s">
        <v>258</v>
      </c>
      <c r="E306" s="23"/>
      <c r="F306" s="110">
        <v>2516</v>
      </c>
    </row>
    <row r="307" spans="1:6" ht="15.75" x14ac:dyDescent="0.25">
      <c r="A307" s="3">
        <v>303</v>
      </c>
      <c r="B307" s="31" t="s">
        <v>233</v>
      </c>
      <c r="C307" s="72" t="s">
        <v>259</v>
      </c>
      <c r="D307" s="56" t="s">
        <v>260</v>
      </c>
      <c r="E307" s="23"/>
      <c r="F307" s="110">
        <v>3016</v>
      </c>
    </row>
    <row r="308" spans="1:6" ht="15.75" x14ac:dyDescent="0.25">
      <c r="A308" s="3">
        <v>304</v>
      </c>
      <c r="B308" s="31" t="s">
        <v>233</v>
      </c>
      <c r="C308" s="72" t="s">
        <v>261</v>
      </c>
      <c r="D308" s="56" t="s">
        <v>262</v>
      </c>
      <c r="E308" s="23"/>
      <c r="F308" s="110">
        <v>3040</v>
      </c>
    </row>
    <row r="309" spans="1:6" ht="15.75" x14ac:dyDescent="0.25">
      <c r="A309" s="3">
        <v>305</v>
      </c>
      <c r="B309" s="31" t="s">
        <v>233</v>
      </c>
      <c r="C309" s="72" t="s">
        <v>263</v>
      </c>
      <c r="D309" s="56" t="s">
        <v>264</v>
      </c>
      <c r="E309" s="23"/>
      <c r="F309" s="110">
        <v>3005</v>
      </c>
    </row>
    <row r="310" spans="1:6" ht="15.75" x14ac:dyDescent="0.25">
      <c r="A310" s="3">
        <v>306</v>
      </c>
      <c r="B310" s="31" t="s">
        <v>233</v>
      </c>
      <c r="C310" s="72" t="s">
        <v>265</v>
      </c>
      <c r="D310" s="56" t="s">
        <v>266</v>
      </c>
      <c r="E310" s="23"/>
      <c r="F310" s="110">
        <v>3060</v>
      </c>
    </row>
    <row r="311" spans="1:6" ht="15.75" x14ac:dyDescent="0.25">
      <c r="A311" s="3">
        <v>307</v>
      </c>
      <c r="B311" s="31" t="s">
        <v>233</v>
      </c>
      <c r="C311" s="72" t="s">
        <v>267</v>
      </c>
      <c r="D311" s="56" t="s">
        <v>268</v>
      </c>
      <c r="E311" s="23"/>
      <c r="F311" s="110">
        <v>3024</v>
      </c>
    </row>
    <row r="312" spans="1:6" ht="15.75" x14ac:dyDescent="0.25">
      <c r="A312" s="3">
        <v>308</v>
      </c>
      <c r="B312" s="31" t="s">
        <v>233</v>
      </c>
      <c r="C312" s="72" t="s">
        <v>269</v>
      </c>
      <c r="D312" s="56" t="s">
        <v>270</v>
      </c>
      <c r="E312" s="23"/>
      <c r="F312" s="110">
        <v>3020</v>
      </c>
    </row>
    <row r="313" spans="1:6" ht="15.75" x14ac:dyDescent="0.25">
      <c r="A313" s="3">
        <v>309</v>
      </c>
      <c r="B313" s="31" t="s">
        <v>233</v>
      </c>
      <c r="C313" s="72" t="s">
        <v>271</v>
      </c>
      <c r="D313" s="56" t="s">
        <v>272</v>
      </c>
      <c r="E313" s="23"/>
      <c r="F313" s="110">
        <v>5014</v>
      </c>
    </row>
    <row r="314" spans="1:6" ht="15.75" x14ac:dyDescent="0.25">
      <c r="A314" s="3">
        <v>310</v>
      </c>
      <c r="B314" s="31" t="s">
        <v>233</v>
      </c>
      <c r="C314" s="72" t="s">
        <v>273</v>
      </c>
      <c r="D314" s="56" t="s">
        <v>274</v>
      </c>
      <c r="E314" s="23"/>
      <c r="F314" s="110">
        <v>3020</v>
      </c>
    </row>
    <row r="315" spans="1:6" ht="15.75" x14ac:dyDescent="0.25">
      <c r="A315" s="3">
        <v>311</v>
      </c>
      <c r="B315" s="31" t="s">
        <v>233</v>
      </c>
      <c r="C315" s="72" t="s">
        <v>275</v>
      </c>
      <c r="D315" s="56" t="s">
        <v>276</v>
      </c>
      <c r="E315" s="23"/>
      <c r="F315" s="110">
        <v>3016</v>
      </c>
    </row>
    <row r="316" spans="1:6" ht="15.75" x14ac:dyDescent="0.25">
      <c r="A316" s="3">
        <v>312</v>
      </c>
      <c r="B316" s="31" t="s">
        <v>233</v>
      </c>
      <c r="C316" s="72" t="s">
        <v>277</v>
      </c>
      <c r="D316" s="56" t="s">
        <v>278</v>
      </c>
      <c r="E316" s="23"/>
      <c r="F316" s="110">
        <v>2240</v>
      </c>
    </row>
    <row r="317" spans="1:6" ht="15.75" x14ac:dyDescent="0.25">
      <c r="A317" s="3">
        <v>313</v>
      </c>
      <c r="B317" s="31" t="s">
        <v>233</v>
      </c>
      <c r="C317" s="72" t="s">
        <v>279</v>
      </c>
      <c r="D317" s="56" t="s">
        <v>280</v>
      </c>
      <c r="E317" s="23"/>
      <c r="F317" s="110">
        <v>3028</v>
      </c>
    </row>
    <row r="318" spans="1:6" ht="15.75" x14ac:dyDescent="0.25">
      <c r="A318" s="3">
        <v>314</v>
      </c>
      <c r="B318" s="31" t="s">
        <v>233</v>
      </c>
      <c r="C318" s="72" t="s">
        <v>281</v>
      </c>
      <c r="D318" s="56" t="s">
        <v>282</v>
      </c>
      <c r="E318" s="23"/>
      <c r="F318" s="110">
        <v>4460</v>
      </c>
    </row>
    <row r="319" spans="1:6" ht="15.75" x14ac:dyDescent="0.25">
      <c r="A319" s="3">
        <v>315</v>
      </c>
      <c r="B319" s="31" t="s">
        <v>233</v>
      </c>
      <c r="C319" s="72" t="s">
        <v>283</v>
      </c>
      <c r="D319" s="56" t="s">
        <v>284</v>
      </c>
      <c r="E319" s="23"/>
      <c r="F319" s="110">
        <v>5048</v>
      </c>
    </row>
    <row r="320" spans="1:6" ht="15.75" x14ac:dyDescent="0.25">
      <c r="A320" s="3">
        <v>316</v>
      </c>
      <c r="B320" s="23" t="s">
        <v>87</v>
      </c>
      <c r="C320" s="57" t="s">
        <v>285</v>
      </c>
      <c r="D320" s="57" t="s">
        <v>286</v>
      </c>
      <c r="E320" s="23"/>
      <c r="F320" s="115">
        <v>5000</v>
      </c>
    </row>
    <row r="321" spans="1:6" ht="15.75" x14ac:dyDescent="0.25">
      <c r="A321" s="3">
        <v>317</v>
      </c>
      <c r="B321" s="23" t="s">
        <v>87</v>
      </c>
      <c r="C321" s="60" t="s">
        <v>287</v>
      </c>
      <c r="D321" s="60" t="s">
        <v>288</v>
      </c>
      <c r="E321" s="23"/>
      <c r="F321" s="115">
        <v>1000</v>
      </c>
    </row>
    <row r="322" spans="1:6" ht="15.75" x14ac:dyDescent="0.25">
      <c r="A322" s="3">
        <v>318</v>
      </c>
      <c r="B322" s="23" t="s">
        <v>87</v>
      </c>
      <c r="C322" s="60" t="s">
        <v>289</v>
      </c>
      <c r="D322" s="60" t="s">
        <v>290</v>
      </c>
      <c r="E322" s="23"/>
      <c r="F322" s="115">
        <v>25000</v>
      </c>
    </row>
    <row r="323" spans="1:6" ht="15.75" x14ac:dyDescent="0.25">
      <c r="A323" s="3">
        <v>319</v>
      </c>
      <c r="B323" s="23" t="s">
        <v>87</v>
      </c>
      <c r="C323" s="60" t="s">
        <v>291</v>
      </c>
      <c r="D323" s="60" t="s">
        <v>292</v>
      </c>
      <c r="E323" s="23"/>
      <c r="F323" s="115">
        <v>5000</v>
      </c>
    </row>
    <row r="324" spans="1:6" ht="15.75" x14ac:dyDescent="0.25">
      <c r="A324" s="3">
        <v>320</v>
      </c>
      <c r="B324" s="23" t="s">
        <v>87</v>
      </c>
      <c r="C324" s="60" t="s">
        <v>293</v>
      </c>
      <c r="D324" s="60" t="s">
        <v>294</v>
      </c>
      <c r="E324" s="23"/>
      <c r="F324" s="115">
        <v>1847</v>
      </c>
    </row>
    <row r="325" spans="1:6" ht="15.75" x14ac:dyDescent="0.25">
      <c r="A325" s="3">
        <v>321</v>
      </c>
      <c r="B325" s="23" t="s">
        <v>87</v>
      </c>
      <c r="C325" s="60" t="s">
        <v>295</v>
      </c>
      <c r="D325" s="60" t="s">
        <v>304</v>
      </c>
      <c r="E325" s="23"/>
      <c r="F325" s="115">
        <v>2000</v>
      </c>
    </row>
    <row r="326" spans="1:6" ht="15.75" x14ac:dyDescent="0.25">
      <c r="A326" s="3">
        <v>322</v>
      </c>
      <c r="B326" s="23" t="s">
        <v>87</v>
      </c>
      <c r="C326" s="60" t="s">
        <v>296</v>
      </c>
      <c r="D326" s="60" t="s">
        <v>297</v>
      </c>
      <c r="E326" s="23"/>
      <c r="F326" s="116">
        <v>924</v>
      </c>
    </row>
    <row r="327" spans="1:6" ht="15.75" x14ac:dyDescent="0.25">
      <c r="A327" s="3">
        <v>323</v>
      </c>
      <c r="B327" s="23" t="s">
        <v>87</v>
      </c>
      <c r="C327" s="56" t="s">
        <v>298</v>
      </c>
      <c r="D327" s="56" t="s">
        <v>299</v>
      </c>
      <c r="E327" s="23"/>
      <c r="F327" s="115">
        <v>3362</v>
      </c>
    </row>
    <row r="328" spans="1:6" ht="15.75" x14ac:dyDescent="0.25">
      <c r="A328" s="3">
        <v>324</v>
      </c>
      <c r="B328" s="23" t="s">
        <v>87</v>
      </c>
      <c r="C328" s="60" t="s">
        <v>300</v>
      </c>
      <c r="D328" s="60" t="s">
        <v>301</v>
      </c>
      <c r="E328" s="23"/>
      <c r="F328" s="115">
        <v>2550</v>
      </c>
    </row>
    <row r="329" spans="1:6" ht="15.75" x14ac:dyDescent="0.25">
      <c r="A329" s="3">
        <v>325</v>
      </c>
      <c r="B329" s="23" t="s">
        <v>87</v>
      </c>
      <c r="C329" s="71" t="s">
        <v>302</v>
      </c>
      <c r="D329" s="71" t="s">
        <v>303</v>
      </c>
      <c r="E329" s="28"/>
      <c r="F329" s="117">
        <v>2000</v>
      </c>
    </row>
    <row r="330" spans="1:6" ht="15.75" x14ac:dyDescent="0.25">
      <c r="A330" s="3">
        <v>326</v>
      </c>
      <c r="B330" s="23" t="s">
        <v>5</v>
      </c>
      <c r="C330" s="72" t="s">
        <v>7</v>
      </c>
      <c r="D330" s="56" t="s">
        <v>305</v>
      </c>
      <c r="E330" s="23"/>
      <c r="F330" s="110">
        <v>11000</v>
      </c>
    </row>
    <row r="331" spans="1:6" ht="15.75" x14ac:dyDescent="0.25">
      <c r="A331" s="3">
        <v>327</v>
      </c>
      <c r="B331" s="23" t="s">
        <v>5</v>
      </c>
      <c r="C331" s="72" t="s">
        <v>9</v>
      </c>
      <c r="D331" s="56" t="s">
        <v>306</v>
      </c>
      <c r="E331" s="23"/>
      <c r="F331" s="110">
        <v>10000</v>
      </c>
    </row>
    <row r="332" spans="1:6" ht="15.75" x14ac:dyDescent="0.25">
      <c r="A332" s="3">
        <v>328</v>
      </c>
      <c r="B332" s="23" t="s">
        <v>5</v>
      </c>
      <c r="C332" s="72" t="s">
        <v>307</v>
      </c>
      <c r="D332" s="56" t="s">
        <v>308</v>
      </c>
      <c r="E332" s="23"/>
      <c r="F332" s="110">
        <v>7050</v>
      </c>
    </row>
    <row r="333" spans="1:6" ht="15.75" x14ac:dyDescent="0.25">
      <c r="A333" s="3">
        <v>329</v>
      </c>
      <c r="B333" s="23" t="s">
        <v>5</v>
      </c>
      <c r="C333" s="72" t="s">
        <v>309</v>
      </c>
      <c r="D333" s="56" t="s">
        <v>12</v>
      </c>
      <c r="E333" s="23"/>
      <c r="F333" s="110">
        <v>5000</v>
      </c>
    </row>
    <row r="334" spans="1:6" ht="15.75" x14ac:dyDescent="0.25">
      <c r="A334" s="3">
        <v>330</v>
      </c>
      <c r="B334" s="23" t="s">
        <v>5</v>
      </c>
      <c r="C334" s="72" t="s">
        <v>310</v>
      </c>
      <c r="D334" s="56" t="s">
        <v>311</v>
      </c>
      <c r="E334" s="23"/>
      <c r="F334" s="110">
        <v>7000</v>
      </c>
    </row>
    <row r="335" spans="1:6" ht="15.75" x14ac:dyDescent="0.25">
      <c r="A335" s="3">
        <v>331</v>
      </c>
      <c r="B335" s="28" t="s">
        <v>5</v>
      </c>
      <c r="C335" s="72" t="s">
        <v>312</v>
      </c>
      <c r="D335" s="56" t="s">
        <v>313</v>
      </c>
      <c r="E335" s="23"/>
      <c r="F335" s="110">
        <v>1550</v>
      </c>
    </row>
    <row r="336" spans="1:6" ht="15.75" x14ac:dyDescent="0.25">
      <c r="A336" s="3">
        <v>332</v>
      </c>
      <c r="B336" s="23" t="s">
        <v>89</v>
      </c>
      <c r="C336" s="83" t="s">
        <v>314</v>
      </c>
      <c r="D336" s="56" t="s">
        <v>315</v>
      </c>
      <c r="E336" s="34"/>
      <c r="F336" s="110">
        <v>7581</v>
      </c>
    </row>
    <row r="337" spans="1:6" ht="15.75" x14ac:dyDescent="0.25">
      <c r="A337" s="3">
        <v>333</v>
      </c>
      <c r="B337" s="23" t="s">
        <v>89</v>
      </c>
      <c r="C337" s="83" t="s">
        <v>316</v>
      </c>
      <c r="D337" s="56" t="s">
        <v>317</v>
      </c>
      <c r="E337" s="34"/>
      <c r="F337" s="110">
        <v>5055</v>
      </c>
    </row>
    <row r="338" spans="1:6" ht="15.75" x14ac:dyDescent="0.25">
      <c r="A338" s="3">
        <v>334</v>
      </c>
      <c r="B338" s="28" t="s">
        <v>89</v>
      </c>
      <c r="C338" s="84" t="s">
        <v>318</v>
      </c>
      <c r="D338" s="66" t="s">
        <v>319</v>
      </c>
      <c r="E338" s="35"/>
      <c r="F338" s="114">
        <v>16799</v>
      </c>
    </row>
    <row r="339" spans="1:6" ht="15.75" x14ac:dyDescent="0.25">
      <c r="A339" s="3">
        <v>335</v>
      </c>
      <c r="B339" s="23" t="s">
        <v>5</v>
      </c>
      <c r="C339" s="72" t="s">
        <v>320</v>
      </c>
      <c r="D339" s="56" t="s">
        <v>321</v>
      </c>
      <c r="E339" s="34"/>
      <c r="F339" s="110">
        <v>10000</v>
      </c>
    </row>
    <row r="340" spans="1:6" ht="15.75" x14ac:dyDescent="0.25">
      <c r="A340" s="3">
        <v>336</v>
      </c>
      <c r="B340" s="23" t="s">
        <v>5</v>
      </c>
      <c r="C340" s="56" t="s">
        <v>322</v>
      </c>
      <c r="D340" s="56" t="s">
        <v>323</v>
      </c>
      <c r="E340" s="23"/>
      <c r="F340" s="110">
        <v>2500</v>
      </c>
    </row>
    <row r="341" spans="1:6" ht="15.75" x14ac:dyDescent="0.25">
      <c r="A341" s="3">
        <v>337</v>
      </c>
      <c r="B341" s="23" t="s">
        <v>5</v>
      </c>
      <c r="C341" s="56" t="s">
        <v>324</v>
      </c>
      <c r="D341" s="56" t="s">
        <v>325</v>
      </c>
      <c r="E341" s="23"/>
      <c r="F341" s="110">
        <v>2500</v>
      </c>
    </row>
    <row r="342" spans="1:6" ht="15.75" x14ac:dyDescent="0.25">
      <c r="A342" s="3">
        <v>338</v>
      </c>
      <c r="B342" s="23" t="s">
        <v>29</v>
      </c>
      <c r="C342" s="56" t="str">
        <f>[25]Sayfa1!B17</f>
        <v>DE0945371562</v>
      </c>
      <c r="D342" s="56" t="str">
        <f>[25]Sayfa1!C17</f>
        <v>ENGELBERT</v>
      </c>
      <c r="E342" s="23"/>
      <c r="F342" s="110">
        <f>[25]Sayfa1!E17</f>
        <v>3215</v>
      </c>
    </row>
    <row r="343" spans="1:6" ht="15.75" x14ac:dyDescent="0.25">
      <c r="A343" s="3">
        <v>339</v>
      </c>
      <c r="B343" s="23" t="s">
        <v>29</v>
      </c>
      <c r="C343" s="56" t="str">
        <f>[25]Sayfa1!B18</f>
        <v>DE0945472351</v>
      </c>
      <c r="D343" s="56" t="str">
        <f>[25]Sayfa1!C18</f>
        <v>MANGUSTO</v>
      </c>
      <c r="E343" s="23"/>
      <c r="F343" s="110">
        <f>[25]Sayfa1!E18</f>
        <v>4131</v>
      </c>
    </row>
    <row r="344" spans="1:6" ht="15.75" x14ac:dyDescent="0.25">
      <c r="A344" s="3">
        <v>340</v>
      </c>
      <c r="B344" s="23" t="s">
        <v>29</v>
      </c>
      <c r="C344" s="56" t="str">
        <f>[25]Sayfa1!B19</f>
        <v>DE0945582252</v>
      </c>
      <c r="D344" s="56" t="str">
        <f>[25]Sayfa1!C19</f>
        <v>ROCKEFELLER</v>
      </c>
      <c r="E344" s="23"/>
      <c r="F344" s="110">
        <f>[25]Sayfa1!E19</f>
        <v>3315</v>
      </c>
    </row>
    <row r="345" spans="1:6" ht="15.75" x14ac:dyDescent="0.25">
      <c r="A345" s="3">
        <v>341</v>
      </c>
      <c r="B345" s="23" t="s">
        <v>29</v>
      </c>
      <c r="C345" s="56" t="str">
        <f>[25]Sayfa1!B20</f>
        <v>DE0946145207</v>
      </c>
      <c r="D345" s="56" t="str">
        <f>[25]Sayfa1!C20</f>
        <v>SANDSTRAND</v>
      </c>
      <c r="E345" s="23"/>
      <c r="F345" s="110">
        <f>[25]Sayfa1!E20</f>
        <v>6000</v>
      </c>
    </row>
    <row r="346" spans="1:6" ht="15.75" x14ac:dyDescent="0.25">
      <c r="A346" s="3">
        <v>342</v>
      </c>
      <c r="B346" s="23" t="s">
        <v>29</v>
      </c>
      <c r="C346" s="56" t="str">
        <f>[25]Sayfa1!B21</f>
        <v>DE0944941683</v>
      </c>
      <c r="D346" s="56" t="str">
        <f>[25]Sayfa1!C21</f>
        <v>ENDURO</v>
      </c>
      <c r="E346" s="23"/>
      <c r="F346" s="110">
        <f>[25]Sayfa1!E21</f>
        <v>5909</v>
      </c>
    </row>
    <row r="347" spans="1:6" ht="15.75" x14ac:dyDescent="0.25">
      <c r="A347" s="3">
        <v>343</v>
      </c>
      <c r="B347" s="23" t="s">
        <v>29</v>
      </c>
      <c r="C347" s="56" t="str">
        <f>[25]Sayfa1!B22</f>
        <v>DE0945231769</v>
      </c>
      <c r="D347" s="56" t="str">
        <f>[25]Sayfa1!C22</f>
        <v>WASABİ</v>
      </c>
      <c r="E347" s="23"/>
      <c r="F347" s="110">
        <f>[25]Sayfa1!E22</f>
        <v>10297</v>
      </c>
    </row>
    <row r="348" spans="1:6" ht="15.75" x14ac:dyDescent="0.25">
      <c r="A348" s="3">
        <v>344</v>
      </c>
      <c r="B348" s="23" t="s">
        <v>29</v>
      </c>
      <c r="C348" s="56" t="str">
        <f>[25]Sayfa1!B23</f>
        <v>DE0944075229</v>
      </c>
      <c r="D348" s="56" t="str">
        <f>[25]Sayfa1!C23</f>
        <v xml:space="preserve">EDEN </v>
      </c>
      <c r="E348" s="23"/>
      <c r="F348" s="110">
        <f>[25]Sayfa1!E23</f>
        <v>3093</v>
      </c>
    </row>
    <row r="349" spans="1:6" ht="15.75" x14ac:dyDescent="0.25">
      <c r="A349" s="3">
        <v>345</v>
      </c>
      <c r="B349" s="23" t="s">
        <v>29</v>
      </c>
      <c r="C349" s="56" t="str">
        <f>[25]Sayfa1!B24</f>
        <v>DE0946128580</v>
      </c>
      <c r="D349" s="56" t="str">
        <f>[25]Sayfa1!C24</f>
        <v>PEPE</v>
      </c>
      <c r="E349" s="23"/>
      <c r="F349" s="110">
        <f>[25]Sayfa1!E24</f>
        <v>5189</v>
      </c>
    </row>
    <row r="350" spans="1:6" ht="15.75" x14ac:dyDescent="0.25">
      <c r="A350" s="3">
        <v>346</v>
      </c>
      <c r="B350" s="23" t="s">
        <v>5</v>
      </c>
      <c r="C350" s="56" t="str">
        <f>[25]Sayfa1!B25</f>
        <v>IT058990111547</v>
      </c>
      <c r="D350" s="56" t="str">
        <f>[25]Sayfa1!C25</f>
        <v>BAXTER JFH</v>
      </c>
      <c r="E350" s="23"/>
      <c r="F350" s="110">
        <f>[25]Sayfa1!E25</f>
        <v>2000</v>
      </c>
    </row>
    <row r="351" spans="1:6" ht="15.75" x14ac:dyDescent="0.25">
      <c r="A351" s="3">
        <v>347</v>
      </c>
      <c r="B351" s="23" t="s">
        <v>5</v>
      </c>
      <c r="C351" s="56" t="str">
        <f>[25]Sayfa1!B26</f>
        <v>IT017990836679</v>
      </c>
      <c r="D351" s="56" t="str">
        <f>[25]Sayfa1!C26</f>
        <v>ZANI PLANET SQUARE</v>
      </c>
      <c r="E351" s="23"/>
      <c r="F351" s="110">
        <f>[25]Sayfa1!E26</f>
        <v>3000</v>
      </c>
    </row>
    <row r="352" spans="1:6" ht="15.75" x14ac:dyDescent="0.25">
      <c r="A352" s="3">
        <v>348</v>
      </c>
      <c r="B352" s="23" t="s">
        <v>5</v>
      </c>
      <c r="C352" s="56" t="str">
        <f>[25]Sayfa1!B27</f>
        <v>IT035990528513</v>
      </c>
      <c r="D352" s="56" t="str">
        <f>[25]Sayfa1!C27</f>
        <v>ROYAL GERARD ERNANI</v>
      </c>
      <c r="E352" s="23"/>
      <c r="F352" s="110">
        <f>[25]Sayfa1!E27</f>
        <v>4000</v>
      </c>
    </row>
    <row r="353" spans="1:6" ht="15.75" x14ac:dyDescent="0.25">
      <c r="A353" s="3">
        <v>349</v>
      </c>
      <c r="B353" s="23" t="s">
        <v>5</v>
      </c>
      <c r="C353" s="56" t="str">
        <f>[25]Sayfa1!B28</f>
        <v>01IT021002076133</v>
      </c>
      <c r="D353" s="56" t="str">
        <f>[25]Sayfa1!C28</f>
        <v>EDITOR</v>
      </c>
      <c r="E353" s="23"/>
      <c r="F353" s="110">
        <f>[25]Sayfa1!E28</f>
        <v>3600</v>
      </c>
    </row>
    <row r="354" spans="1:6" ht="15.75" x14ac:dyDescent="0.25">
      <c r="A354" s="3">
        <v>350</v>
      </c>
      <c r="B354" s="23" t="s">
        <v>5</v>
      </c>
      <c r="C354" s="56" t="str">
        <f>[25]Sayfa1!B29</f>
        <v>01IT021001490006</v>
      </c>
      <c r="D354" s="56" t="str">
        <f>[25]Sayfa1!C29</f>
        <v>SUPERBROWN MIKE</v>
      </c>
      <c r="E354" s="23"/>
      <c r="F354" s="110">
        <f>[25]Sayfa1!E29</f>
        <v>3383</v>
      </c>
    </row>
    <row r="355" spans="1:6" ht="15.75" x14ac:dyDescent="0.25">
      <c r="A355" s="3">
        <v>351</v>
      </c>
      <c r="B355" s="23" t="s">
        <v>5</v>
      </c>
      <c r="C355" s="56" t="str">
        <f>[25]Sayfa1!B30</f>
        <v>01IT021001796200</v>
      </c>
      <c r="D355" s="56" t="str">
        <f>[25]Sayfa1!C30</f>
        <v>SUPERBROWN JANET</v>
      </c>
      <c r="E355" s="23"/>
      <c r="F355" s="110">
        <f>[25]Sayfa1!E30</f>
        <v>8105</v>
      </c>
    </row>
    <row r="356" spans="1:6" ht="15.75" x14ac:dyDescent="0.25">
      <c r="A356" s="3">
        <v>352</v>
      </c>
      <c r="B356" s="23" t="s">
        <v>326</v>
      </c>
      <c r="C356" s="85" t="s">
        <v>327</v>
      </c>
      <c r="D356" s="85" t="s">
        <v>328</v>
      </c>
      <c r="E356" s="23"/>
      <c r="F356" s="118">
        <v>2000</v>
      </c>
    </row>
    <row r="357" spans="1:6" ht="15.75" x14ac:dyDescent="0.25">
      <c r="A357" s="3">
        <v>353</v>
      </c>
      <c r="B357" s="23" t="s">
        <v>326</v>
      </c>
      <c r="C357" s="57" t="s">
        <v>329</v>
      </c>
      <c r="D357" s="57" t="s">
        <v>330</v>
      </c>
      <c r="E357" s="23"/>
      <c r="F357" s="115">
        <v>3000</v>
      </c>
    </row>
    <row r="358" spans="1:6" ht="15.75" x14ac:dyDescent="0.25">
      <c r="A358" s="3">
        <v>354</v>
      </c>
      <c r="B358" s="23" t="s">
        <v>326</v>
      </c>
      <c r="C358" s="57" t="s">
        <v>331</v>
      </c>
      <c r="D358" s="57" t="s">
        <v>332</v>
      </c>
      <c r="E358" s="23"/>
      <c r="F358" s="115">
        <v>2000</v>
      </c>
    </row>
    <row r="359" spans="1:6" ht="15.75" x14ac:dyDescent="0.25">
      <c r="A359" s="3">
        <v>355</v>
      </c>
      <c r="B359" s="23" t="s">
        <v>326</v>
      </c>
      <c r="C359" s="57" t="s">
        <v>333</v>
      </c>
      <c r="D359" s="57" t="s">
        <v>334</v>
      </c>
      <c r="E359" s="23"/>
      <c r="F359" s="115">
        <v>3000</v>
      </c>
    </row>
    <row r="360" spans="1:6" ht="15.75" x14ac:dyDescent="0.25">
      <c r="A360" s="3">
        <v>356</v>
      </c>
      <c r="B360" s="23" t="s">
        <v>326</v>
      </c>
      <c r="C360" s="57" t="s">
        <v>335</v>
      </c>
      <c r="D360" s="57" t="s">
        <v>336</v>
      </c>
      <c r="E360" s="23"/>
      <c r="F360" s="115">
        <v>2000</v>
      </c>
    </row>
    <row r="361" spans="1:6" ht="15.75" x14ac:dyDescent="0.25">
      <c r="A361" s="3">
        <v>357</v>
      </c>
      <c r="B361" s="23" t="s">
        <v>326</v>
      </c>
      <c r="C361" s="57" t="s">
        <v>337</v>
      </c>
      <c r="D361" s="57" t="s">
        <v>338</v>
      </c>
      <c r="E361" s="23"/>
      <c r="F361" s="115">
        <v>2500</v>
      </c>
    </row>
    <row r="362" spans="1:6" ht="15.75" x14ac:dyDescent="0.25">
      <c r="A362" s="3">
        <v>358</v>
      </c>
      <c r="B362" s="23" t="s">
        <v>326</v>
      </c>
      <c r="C362" s="57" t="s">
        <v>339</v>
      </c>
      <c r="D362" s="57" t="s">
        <v>340</v>
      </c>
      <c r="E362" s="23"/>
      <c r="F362" s="115">
        <v>1115</v>
      </c>
    </row>
    <row r="363" spans="1:6" ht="15.75" x14ac:dyDescent="0.25">
      <c r="A363" s="3">
        <v>359</v>
      </c>
      <c r="B363" s="23" t="s">
        <v>326</v>
      </c>
      <c r="C363" s="57" t="s">
        <v>341</v>
      </c>
      <c r="D363" s="57" t="s">
        <v>342</v>
      </c>
      <c r="E363" s="23"/>
      <c r="F363" s="116">
        <v>827</v>
      </c>
    </row>
    <row r="364" spans="1:6" ht="15.75" x14ac:dyDescent="0.25">
      <c r="A364" s="3">
        <v>360</v>
      </c>
      <c r="B364" s="23" t="s">
        <v>326</v>
      </c>
      <c r="C364" s="57" t="s">
        <v>343</v>
      </c>
      <c r="D364" s="57" t="s">
        <v>344</v>
      </c>
      <c r="E364" s="23"/>
      <c r="F364" s="115">
        <v>2000</v>
      </c>
    </row>
    <row r="365" spans="1:6" ht="15.75" x14ac:dyDescent="0.25">
      <c r="A365" s="3">
        <v>361</v>
      </c>
      <c r="B365" s="23" t="s">
        <v>326</v>
      </c>
      <c r="C365" s="57" t="s">
        <v>345</v>
      </c>
      <c r="D365" s="57" t="s">
        <v>346</v>
      </c>
      <c r="E365" s="23"/>
      <c r="F365" s="115">
        <v>1500</v>
      </c>
    </row>
    <row r="366" spans="1:6" ht="15.75" x14ac:dyDescent="0.25">
      <c r="A366" s="3">
        <v>362</v>
      </c>
      <c r="B366" s="23" t="s">
        <v>326</v>
      </c>
      <c r="C366" s="57" t="s">
        <v>347</v>
      </c>
      <c r="D366" s="57" t="s">
        <v>348</v>
      </c>
      <c r="E366" s="23"/>
      <c r="F366" s="115">
        <v>3000</v>
      </c>
    </row>
    <row r="367" spans="1:6" ht="15.75" x14ac:dyDescent="0.25">
      <c r="A367" s="3">
        <v>363</v>
      </c>
      <c r="B367" s="23" t="s">
        <v>326</v>
      </c>
      <c r="C367" s="57" t="s">
        <v>349</v>
      </c>
      <c r="D367" s="57" t="s">
        <v>350</v>
      </c>
      <c r="E367" s="23"/>
      <c r="F367" s="115">
        <v>1839</v>
      </c>
    </row>
    <row r="368" spans="1:6" ht="15.75" x14ac:dyDescent="0.25">
      <c r="A368" s="3">
        <v>364</v>
      </c>
      <c r="B368" s="23" t="s">
        <v>326</v>
      </c>
      <c r="C368" s="57" t="s">
        <v>351</v>
      </c>
      <c r="D368" s="57" t="s">
        <v>352</v>
      </c>
      <c r="E368" s="23"/>
      <c r="F368" s="115">
        <v>2000</v>
      </c>
    </row>
    <row r="369" spans="1:6" ht="15.75" x14ac:dyDescent="0.25">
      <c r="A369" s="3">
        <v>365</v>
      </c>
      <c r="B369" s="23" t="s">
        <v>326</v>
      </c>
      <c r="C369" s="57" t="s">
        <v>353</v>
      </c>
      <c r="D369" s="57" t="s">
        <v>354</v>
      </c>
      <c r="E369" s="23"/>
      <c r="F369" s="115">
        <v>6000</v>
      </c>
    </row>
    <row r="370" spans="1:6" ht="15.75" x14ac:dyDescent="0.25">
      <c r="A370" s="3">
        <v>366</v>
      </c>
      <c r="B370" s="23" t="s">
        <v>326</v>
      </c>
      <c r="C370" s="57" t="s">
        <v>355</v>
      </c>
      <c r="D370" s="57" t="s">
        <v>356</v>
      </c>
      <c r="E370" s="23"/>
      <c r="F370" s="116">
        <v>750</v>
      </c>
    </row>
    <row r="371" spans="1:6" ht="15.75" x14ac:dyDescent="0.25">
      <c r="A371" s="3">
        <v>367</v>
      </c>
      <c r="B371" s="23" t="s">
        <v>326</v>
      </c>
      <c r="C371" s="57" t="s">
        <v>357</v>
      </c>
      <c r="D371" s="57" t="s">
        <v>358</v>
      </c>
      <c r="E371" s="23"/>
      <c r="F371" s="115">
        <v>2000</v>
      </c>
    </row>
    <row r="372" spans="1:6" ht="15.75" x14ac:dyDescent="0.25">
      <c r="A372" s="3">
        <v>368</v>
      </c>
      <c r="B372" s="23" t="s">
        <v>38</v>
      </c>
      <c r="C372" s="57" t="s">
        <v>78</v>
      </c>
      <c r="D372" s="57" t="s">
        <v>79</v>
      </c>
      <c r="E372" s="36"/>
      <c r="F372" s="115">
        <v>12600</v>
      </c>
    </row>
    <row r="373" spans="1:6" ht="15.75" x14ac:dyDescent="0.25">
      <c r="A373" s="3">
        <v>369</v>
      </c>
      <c r="B373" s="23" t="s">
        <v>38</v>
      </c>
      <c r="C373" s="57" t="s">
        <v>362</v>
      </c>
      <c r="D373" s="57" t="s">
        <v>77</v>
      </c>
      <c r="E373" s="36"/>
      <c r="F373" s="115">
        <v>2100</v>
      </c>
    </row>
    <row r="374" spans="1:6" ht="15.75" x14ac:dyDescent="0.25">
      <c r="A374" s="3">
        <v>370</v>
      </c>
      <c r="B374" s="23" t="s">
        <v>38</v>
      </c>
      <c r="C374" s="74">
        <v>840003005754352</v>
      </c>
      <c r="D374" s="57" t="s">
        <v>363</v>
      </c>
      <c r="E374" s="36"/>
      <c r="F374" s="110">
        <v>6300</v>
      </c>
    </row>
    <row r="375" spans="1:6" ht="15.75" x14ac:dyDescent="0.25">
      <c r="A375" s="3">
        <v>371</v>
      </c>
      <c r="B375" s="23" t="s">
        <v>38</v>
      </c>
      <c r="C375" s="74">
        <v>840003008897703</v>
      </c>
      <c r="D375" s="57" t="s">
        <v>364</v>
      </c>
      <c r="E375" s="36"/>
      <c r="F375" s="110">
        <v>12600</v>
      </c>
    </row>
    <row r="376" spans="1:6" ht="15.75" x14ac:dyDescent="0.25">
      <c r="A376" s="3">
        <v>372</v>
      </c>
      <c r="B376" s="23" t="s">
        <v>106</v>
      </c>
      <c r="C376" s="74" t="s">
        <v>365</v>
      </c>
      <c r="D376" s="57" t="s">
        <v>366</v>
      </c>
      <c r="E376" s="40"/>
      <c r="F376" s="115">
        <v>3675</v>
      </c>
    </row>
    <row r="377" spans="1:6" ht="15.75" x14ac:dyDescent="0.25">
      <c r="A377" s="3">
        <v>373</v>
      </c>
      <c r="B377" s="23" t="s">
        <v>106</v>
      </c>
      <c r="C377" s="74" t="s">
        <v>367</v>
      </c>
      <c r="D377" s="57" t="s">
        <v>368</v>
      </c>
      <c r="E377" s="40"/>
      <c r="F377" s="115">
        <v>3150</v>
      </c>
    </row>
    <row r="378" spans="1:6" ht="15.75" x14ac:dyDescent="0.25">
      <c r="A378" s="3">
        <v>374</v>
      </c>
      <c r="B378" s="23" t="s">
        <v>106</v>
      </c>
      <c r="C378" s="74" t="s">
        <v>369</v>
      </c>
      <c r="D378" s="57" t="s">
        <v>370</v>
      </c>
      <c r="E378" s="40"/>
      <c r="F378" s="115">
        <v>8550</v>
      </c>
    </row>
    <row r="379" spans="1:6" ht="15.75" x14ac:dyDescent="0.25">
      <c r="A379" s="3">
        <v>375</v>
      </c>
      <c r="B379" s="23" t="s">
        <v>106</v>
      </c>
      <c r="C379" s="74" t="s">
        <v>371</v>
      </c>
      <c r="D379" s="57" t="s">
        <v>372</v>
      </c>
      <c r="E379" s="42" t="s">
        <v>383</v>
      </c>
      <c r="F379" s="116">
        <v>500</v>
      </c>
    </row>
    <row r="380" spans="1:6" ht="15.75" x14ac:dyDescent="0.25">
      <c r="A380" s="3">
        <v>376</v>
      </c>
      <c r="B380" s="23" t="s">
        <v>106</v>
      </c>
      <c r="C380" s="74" t="s">
        <v>373</v>
      </c>
      <c r="D380" s="57" t="s">
        <v>374</v>
      </c>
      <c r="E380" s="40"/>
      <c r="F380" s="115">
        <v>7125</v>
      </c>
    </row>
    <row r="381" spans="1:6" ht="15.75" x14ac:dyDescent="0.25">
      <c r="A381" s="3">
        <v>377</v>
      </c>
      <c r="B381" s="23" t="s">
        <v>106</v>
      </c>
      <c r="C381" s="74" t="s">
        <v>375</v>
      </c>
      <c r="D381" s="57" t="s">
        <v>376</v>
      </c>
      <c r="E381" s="40"/>
      <c r="F381" s="115">
        <v>2950</v>
      </c>
    </row>
    <row r="382" spans="1:6" ht="15.75" x14ac:dyDescent="0.25">
      <c r="A382" s="3">
        <v>378</v>
      </c>
      <c r="B382" s="23" t="s">
        <v>106</v>
      </c>
      <c r="C382" s="74" t="s">
        <v>384</v>
      </c>
      <c r="D382" s="57" t="s">
        <v>377</v>
      </c>
      <c r="E382" s="40"/>
      <c r="F382" s="115">
        <v>5000</v>
      </c>
    </row>
    <row r="383" spans="1:6" ht="15.75" x14ac:dyDescent="0.25">
      <c r="A383" s="3">
        <v>379</v>
      </c>
      <c r="B383" s="23" t="s">
        <v>106</v>
      </c>
      <c r="C383" s="74" t="s">
        <v>371</v>
      </c>
      <c r="D383" s="57" t="s">
        <v>372</v>
      </c>
      <c r="E383" s="40"/>
      <c r="F383" s="115">
        <v>3200</v>
      </c>
    </row>
    <row r="384" spans="1:6" ht="15.75" x14ac:dyDescent="0.25">
      <c r="A384" s="3">
        <v>380</v>
      </c>
      <c r="B384" s="23" t="s">
        <v>106</v>
      </c>
      <c r="C384" s="74" t="s">
        <v>378</v>
      </c>
      <c r="D384" s="57" t="s">
        <v>379</v>
      </c>
      <c r="E384" s="40"/>
      <c r="F384" s="116">
        <v>510</v>
      </c>
    </row>
    <row r="385" spans="1:11" ht="15.75" x14ac:dyDescent="0.25">
      <c r="A385" s="3">
        <v>381</v>
      </c>
      <c r="B385" s="23" t="s">
        <v>106</v>
      </c>
      <c r="C385" s="74">
        <v>840003013654514</v>
      </c>
      <c r="D385" s="57" t="s">
        <v>380</v>
      </c>
      <c r="E385" s="40"/>
      <c r="F385" s="115">
        <v>2525</v>
      </c>
    </row>
    <row r="386" spans="1:11" ht="15.75" x14ac:dyDescent="0.25">
      <c r="A386" s="3">
        <v>382</v>
      </c>
      <c r="B386" s="28" t="s">
        <v>106</v>
      </c>
      <c r="C386" s="74" t="s">
        <v>381</v>
      </c>
      <c r="D386" s="57" t="s">
        <v>382</v>
      </c>
      <c r="E386" s="41"/>
      <c r="F386" s="117">
        <v>4950</v>
      </c>
    </row>
    <row r="387" spans="1:11" ht="15.75" x14ac:dyDescent="0.25">
      <c r="A387" s="3">
        <v>383</v>
      </c>
      <c r="B387" s="28" t="s">
        <v>38</v>
      </c>
      <c r="C387" s="76" t="s">
        <v>385</v>
      </c>
      <c r="D387" s="76" t="s">
        <v>386</v>
      </c>
      <c r="E387" s="28"/>
      <c r="F387" s="117">
        <v>12600</v>
      </c>
      <c r="G387" s="33"/>
      <c r="H387" s="33"/>
    </row>
    <row r="388" spans="1:11" ht="15.75" x14ac:dyDescent="0.25">
      <c r="A388" s="3">
        <v>384</v>
      </c>
      <c r="B388" s="23" t="s">
        <v>389</v>
      </c>
      <c r="C388" s="63" t="s">
        <v>387</v>
      </c>
      <c r="D388" s="58" t="s">
        <v>388</v>
      </c>
      <c r="E388" s="23"/>
      <c r="F388" s="117">
        <v>5796</v>
      </c>
    </row>
    <row r="389" spans="1:11" ht="15.75" x14ac:dyDescent="0.25">
      <c r="A389" s="3">
        <v>385</v>
      </c>
      <c r="B389" s="23" t="str">
        <f>$B$355</f>
        <v>GENOVET</v>
      </c>
      <c r="C389" s="56" t="str">
        <f>[26]Sayfa1!B5</f>
        <v>DE0945904299</v>
      </c>
      <c r="D389" s="56" t="str">
        <f>[26]Sayfa1!C5</f>
        <v>SACHRANG</v>
      </c>
      <c r="E389" s="23"/>
      <c r="F389" s="117">
        <f>[26]Sayfa1!E5</f>
        <v>10985</v>
      </c>
    </row>
    <row r="390" spans="1:11" ht="15.75" x14ac:dyDescent="0.25">
      <c r="A390" s="3">
        <v>386</v>
      </c>
      <c r="B390" s="23" t="str">
        <f t="shared" ref="B390:B397" si="0">$B$355</f>
        <v>GENOVET</v>
      </c>
      <c r="C390" s="56" t="str">
        <f>[26]Sayfa1!B6</f>
        <v>DE0949411793</v>
      </c>
      <c r="D390" s="56" t="str">
        <f>[26]Sayfa1!C6</f>
        <v>HIGHLIGHT</v>
      </c>
      <c r="E390" s="23"/>
      <c r="F390" s="117">
        <f>[26]Sayfa1!E6</f>
        <v>4500</v>
      </c>
    </row>
    <row r="391" spans="1:11" ht="15.75" x14ac:dyDescent="0.25">
      <c r="A391" s="3">
        <v>387</v>
      </c>
      <c r="B391" s="23" t="str">
        <f t="shared" si="0"/>
        <v>GENOVET</v>
      </c>
      <c r="C391" s="56" t="str">
        <f>[26]Sayfa1!B7</f>
        <v>DE0946636110</v>
      </c>
      <c r="D391" s="56" t="str">
        <f>[26]Sayfa1!C7</f>
        <v>SALVAVENIA</v>
      </c>
      <c r="E391" s="23"/>
      <c r="F391" s="117">
        <v>19545</v>
      </c>
    </row>
    <row r="392" spans="1:11" ht="15.75" x14ac:dyDescent="0.25">
      <c r="A392" s="3">
        <v>388</v>
      </c>
      <c r="B392" s="23" t="str">
        <f t="shared" si="0"/>
        <v>GENOVET</v>
      </c>
      <c r="C392" s="56" t="str">
        <f>[26]Sayfa1!B8</f>
        <v>DE0946749935</v>
      </c>
      <c r="D392" s="56" t="str">
        <f>[26]Sayfa1!C8</f>
        <v>WITZLING</v>
      </c>
      <c r="E392" s="23"/>
      <c r="F392" s="117">
        <f>[26]Sayfa1!E8</f>
        <v>21000</v>
      </c>
    </row>
    <row r="393" spans="1:11" ht="15.75" x14ac:dyDescent="0.25">
      <c r="A393" s="3">
        <v>389</v>
      </c>
      <c r="B393" s="23" t="str">
        <f t="shared" si="0"/>
        <v>GENOVET</v>
      </c>
      <c r="C393" s="56" t="str">
        <f>[26]Sayfa1!B9</f>
        <v>DE0947331697</v>
      </c>
      <c r="D393" s="56" t="str">
        <f>[26]Sayfa1!C9</f>
        <v>VITAMIN</v>
      </c>
      <c r="E393" s="23"/>
      <c r="F393" s="117">
        <f>[26]Sayfa1!E9</f>
        <v>10529</v>
      </c>
    </row>
    <row r="394" spans="1:11" ht="15.75" x14ac:dyDescent="0.25">
      <c r="A394" s="3">
        <v>390</v>
      </c>
      <c r="B394" s="23" t="str">
        <f t="shared" si="0"/>
        <v>GENOVET</v>
      </c>
      <c r="C394" s="56" t="str">
        <f>[26]Sayfa1!B10</f>
        <v>DE0947358224</v>
      </c>
      <c r="D394" s="56" t="str">
        <f>[26]Sayfa1!C10</f>
        <v>VIOLET</v>
      </c>
      <c r="E394" s="23"/>
      <c r="F394" s="117">
        <f>[26]Sayfa1!E10</f>
        <v>2000</v>
      </c>
    </row>
    <row r="395" spans="1:11" ht="15.75" x14ac:dyDescent="0.25">
      <c r="A395" s="3">
        <v>391</v>
      </c>
      <c r="B395" s="23" t="str">
        <f t="shared" si="0"/>
        <v>GENOVET</v>
      </c>
      <c r="C395" s="56" t="str">
        <f>[26]Sayfa1!B11</f>
        <v>DE0949729097</v>
      </c>
      <c r="D395" s="56" t="str">
        <f>[26]Sayfa1!C11</f>
        <v>MONUMENTAL</v>
      </c>
      <c r="E395" s="23"/>
      <c r="F395" s="117">
        <f>[26]Sayfa1!E11</f>
        <v>4000</v>
      </c>
    </row>
    <row r="396" spans="1:11" ht="15.75" x14ac:dyDescent="0.25">
      <c r="A396" s="3">
        <v>392</v>
      </c>
      <c r="B396" s="23" t="str">
        <f t="shared" si="0"/>
        <v>GENOVET</v>
      </c>
      <c r="C396" s="56" t="str">
        <f>[26]Sayfa1!B12</f>
        <v>DE0950317112</v>
      </c>
      <c r="D396" s="56" t="str">
        <f>[26]Sayfa1!C12</f>
        <v>MIRACULIX</v>
      </c>
      <c r="E396" s="23"/>
      <c r="F396" s="117">
        <f>[26]Sayfa1!E12</f>
        <v>3000</v>
      </c>
    </row>
    <row r="397" spans="1:11" ht="15.75" x14ac:dyDescent="0.25">
      <c r="A397" s="3">
        <v>393</v>
      </c>
      <c r="B397" s="23" t="str">
        <f t="shared" si="0"/>
        <v>GENOVET</v>
      </c>
      <c r="C397" s="56" t="str">
        <f>[26]Sayfa1!B13</f>
        <v>DE0949731234</v>
      </c>
      <c r="D397" s="56" t="str">
        <f>[26]Sayfa1!C13</f>
        <v>HALLELUJA</v>
      </c>
      <c r="E397" s="23"/>
      <c r="F397" s="115">
        <f>[26]Sayfa1!E13</f>
        <v>4000</v>
      </c>
    </row>
    <row r="398" spans="1:11" ht="16.5" thickBot="1" x14ac:dyDescent="0.3">
      <c r="A398" s="3">
        <v>394</v>
      </c>
      <c r="B398" s="23" t="s">
        <v>390</v>
      </c>
      <c r="C398" s="66" t="s">
        <v>391</v>
      </c>
      <c r="D398" s="66" t="s">
        <v>392</v>
      </c>
      <c r="E398" s="23"/>
      <c r="F398" s="110">
        <v>14440</v>
      </c>
    </row>
    <row r="399" spans="1:11" ht="15.75" x14ac:dyDescent="0.25">
      <c r="A399" s="3">
        <v>395</v>
      </c>
      <c r="B399" s="14" t="s">
        <v>87</v>
      </c>
      <c r="C399" s="60" t="s">
        <v>411</v>
      </c>
      <c r="D399" s="60" t="s">
        <v>394</v>
      </c>
      <c r="E399" s="23"/>
      <c r="F399" s="110">
        <v>5297</v>
      </c>
      <c r="H399" s="43"/>
      <c r="I399" s="30"/>
    </row>
    <row r="400" spans="1:11" ht="15.75" x14ac:dyDescent="0.25">
      <c r="A400" s="3">
        <v>396</v>
      </c>
      <c r="B400" s="26" t="s">
        <v>87</v>
      </c>
      <c r="C400" s="60" t="s">
        <v>412</v>
      </c>
      <c r="D400" s="60" t="s">
        <v>393</v>
      </c>
      <c r="E400" s="23"/>
      <c r="F400" s="110">
        <v>3026</v>
      </c>
      <c r="H400" s="32"/>
      <c r="I400" s="30"/>
      <c r="K400" t="s">
        <v>395</v>
      </c>
    </row>
    <row r="401" spans="1:6" ht="15.75" x14ac:dyDescent="0.25">
      <c r="A401" s="3">
        <v>397</v>
      </c>
      <c r="B401" s="23" t="s">
        <v>38</v>
      </c>
      <c r="C401" s="56" t="str">
        <f>'[27]2017'!L243</f>
        <v>DE0356880356</v>
      </c>
      <c r="D401" s="56" t="str">
        <f>'[27]2017'!M243</f>
        <v>MASTBULLE PORSCHE</v>
      </c>
      <c r="E401" s="23"/>
      <c r="F401" s="110">
        <f>'[27]2017'!$I$243</f>
        <v>3040</v>
      </c>
    </row>
    <row r="402" spans="1:6" ht="15.75" x14ac:dyDescent="0.25">
      <c r="A402" s="3">
        <v>398</v>
      </c>
      <c r="B402" s="23" t="s">
        <v>38</v>
      </c>
      <c r="C402" s="56" t="str">
        <f>'[27]2017'!L244</f>
        <v>ESP253M006</v>
      </c>
      <c r="D402" s="56" t="str">
        <f>'[27]2017'!M244</f>
        <v>XATUR</v>
      </c>
      <c r="E402" s="23"/>
      <c r="F402" s="110">
        <f>'[27]2017'!$I$244</f>
        <v>5060</v>
      </c>
    </row>
    <row r="403" spans="1:6" ht="15.75" x14ac:dyDescent="0.25">
      <c r="A403" s="3">
        <v>399</v>
      </c>
      <c r="B403" s="23" t="s">
        <v>38</v>
      </c>
      <c r="C403" s="66" t="str">
        <f>'[27]2017'!L296</f>
        <v>ES080904347335</v>
      </c>
      <c r="D403" s="56" t="str">
        <f>'[27]2017'!M296</f>
        <v>ARLUC DE CAL FONT</v>
      </c>
      <c r="E403" s="23"/>
      <c r="F403" s="114">
        <f>'[27]2017'!$I$296</f>
        <v>5060</v>
      </c>
    </row>
    <row r="404" spans="1:6" ht="15.75" x14ac:dyDescent="0.25">
      <c r="A404" s="3">
        <v>400</v>
      </c>
      <c r="B404" s="31" t="s">
        <v>89</v>
      </c>
      <c r="C404" s="60" t="s">
        <v>314</v>
      </c>
      <c r="D404" s="56" t="s">
        <v>315</v>
      </c>
      <c r="E404" s="23"/>
      <c r="F404" s="115">
        <v>7475</v>
      </c>
    </row>
    <row r="405" spans="1:6" ht="15.75" x14ac:dyDescent="0.25">
      <c r="A405" s="3">
        <v>401</v>
      </c>
      <c r="B405" s="31" t="s">
        <v>89</v>
      </c>
      <c r="C405" s="60" t="s">
        <v>316</v>
      </c>
      <c r="D405" s="56" t="s">
        <v>317</v>
      </c>
      <c r="E405" s="23"/>
      <c r="F405" s="115">
        <v>7890</v>
      </c>
    </row>
    <row r="406" spans="1:6" ht="15.75" x14ac:dyDescent="0.25">
      <c r="A406" s="3">
        <v>402</v>
      </c>
      <c r="B406" s="31" t="s">
        <v>89</v>
      </c>
      <c r="C406" s="60" t="s">
        <v>318</v>
      </c>
      <c r="D406" s="56" t="s">
        <v>319</v>
      </c>
      <c r="E406" s="23"/>
      <c r="F406" s="115">
        <v>9749</v>
      </c>
    </row>
    <row r="407" spans="1:6" ht="15.75" x14ac:dyDescent="0.25">
      <c r="A407" s="3">
        <v>403</v>
      </c>
      <c r="B407" s="31" t="s">
        <v>89</v>
      </c>
      <c r="C407" s="60" t="s">
        <v>396</v>
      </c>
      <c r="D407" s="56" t="s">
        <v>397</v>
      </c>
      <c r="E407" s="23"/>
      <c r="F407" s="115">
        <v>9682</v>
      </c>
    </row>
    <row r="408" spans="1:6" ht="15.75" x14ac:dyDescent="0.25">
      <c r="A408" s="3">
        <v>404</v>
      </c>
      <c r="B408" s="31" t="s">
        <v>89</v>
      </c>
      <c r="C408" s="60" t="s">
        <v>398</v>
      </c>
      <c r="D408" s="56" t="s">
        <v>408</v>
      </c>
      <c r="E408" s="23"/>
      <c r="F408" s="115">
        <v>2000</v>
      </c>
    </row>
    <row r="409" spans="1:6" ht="15.75" x14ac:dyDescent="0.25">
      <c r="A409" s="3">
        <v>405</v>
      </c>
      <c r="B409" s="31" t="s">
        <v>89</v>
      </c>
      <c r="C409" s="60" t="s">
        <v>399</v>
      </c>
      <c r="D409" s="56" t="s">
        <v>409</v>
      </c>
      <c r="E409" s="23"/>
      <c r="F409" s="115">
        <v>1000</v>
      </c>
    </row>
    <row r="410" spans="1:6" ht="15.75" x14ac:dyDescent="0.25">
      <c r="A410" s="3">
        <v>406</v>
      </c>
      <c r="B410" s="31" t="s">
        <v>89</v>
      </c>
      <c r="C410" s="60" t="s">
        <v>400</v>
      </c>
      <c r="D410" s="56" t="s">
        <v>401</v>
      </c>
      <c r="E410" s="23"/>
      <c r="F410" s="115">
        <v>1000</v>
      </c>
    </row>
    <row r="411" spans="1:6" ht="15.75" x14ac:dyDescent="0.25">
      <c r="A411" s="3">
        <v>407</v>
      </c>
      <c r="B411" s="31" t="s">
        <v>89</v>
      </c>
      <c r="C411" s="60" t="s">
        <v>402</v>
      </c>
      <c r="D411" s="56" t="s">
        <v>403</v>
      </c>
      <c r="E411" s="23"/>
      <c r="F411" s="116">
        <v>949</v>
      </c>
    </row>
    <row r="412" spans="1:6" ht="15.75" x14ac:dyDescent="0.25">
      <c r="A412" s="3">
        <v>408</v>
      </c>
      <c r="B412" s="31" t="s">
        <v>89</v>
      </c>
      <c r="C412" s="60">
        <v>1210081834</v>
      </c>
      <c r="D412" s="56" t="s">
        <v>404</v>
      </c>
      <c r="E412" s="23"/>
      <c r="F412" s="115">
        <v>2000</v>
      </c>
    </row>
    <row r="413" spans="1:6" ht="15.75" x14ac:dyDescent="0.25">
      <c r="A413" s="3">
        <v>409</v>
      </c>
      <c r="B413" s="31" t="s">
        <v>89</v>
      </c>
      <c r="C413" s="60" t="s">
        <v>405</v>
      </c>
      <c r="D413" s="56" t="s">
        <v>410</v>
      </c>
      <c r="E413" s="23"/>
      <c r="F413" s="115">
        <v>1090</v>
      </c>
    </row>
    <row r="414" spans="1:6" ht="15.75" x14ac:dyDescent="0.25">
      <c r="A414" s="3">
        <v>410</v>
      </c>
      <c r="B414" s="31" t="s">
        <v>89</v>
      </c>
      <c r="C414" s="60" t="s">
        <v>406</v>
      </c>
      <c r="D414" s="56" t="s">
        <v>407</v>
      </c>
      <c r="E414" s="23"/>
      <c r="F414" s="115">
        <v>1212</v>
      </c>
    </row>
    <row r="415" spans="1:6" ht="15.75" x14ac:dyDescent="0.25">
      <c r="A415" s="3">
        <v>411</v>
      </c>
      <c r="B415" s="23" t="s">
        <v>38</v>
      </c>
      <c r="C415" s="56" t="str">
        <f>[28]Sayfa1!B16</f>
        <v>IT059990091153</v>
      </c>
      <c r="D415" s="56" t="str">
        <f>[28]Sayfa1!C16</f>
        <v>LALLO</v>
      </c>
      <c r="E415" s="23" t="s">
        <v>413</v>
      </c>
      <c r="F415" s="110">
        <f>[29]Sayfa1!$E$5</f>
        <v>989</v>
      </c>
    </row>
    <row r="416" spans="1:6" ht="15.75" x14ac:dyDescent="0.25">
      <c r="A416" s="3">
        <v>412</v>
      </c>
      <c r="B416" s="23" t="s">
        <v>29</v>
      </c>
      <c r="C416" s="56" t="str">
        <f>[29]Sayfa1!B6</f>
        <v>DE0944468244</v>
      </c>
      <c r="D416" s="56" t="str">
        <f>[29]Sayfa1!C6</f>
        <v>VLAX</v>
      </c>
      <c r="E416" s="23"/>
      <c r="F416" s="110">
        <f>[29]Sayfa1!E6</f>
        <v>5212</v>
      </c>
    </row>
    <row r="417" spans="1:6" ht="15.75" x14ac:dyDescent="0.25">
      <c r="A417" s="3">
        <v>413</v>
      </c>
      <c r="B417" s="23" t="s">
        <v>29</v>
      </c>
      <c r="C417" s="56" t="str">
        <f>[29]Sayfa1!B7</f>
        <v>DE0943975144</v>
      </c>
      <c r="D417" s="56" t="str">
        <f>[29]Sayfa1!C7</f>
        <v>HADIL</v>
      </c>
      <c r="E417" s="23"/>
      <c r="F417" s="110">
        <f>[29]Sayfa1!E7</f>
        <v>2407</v>
      </c>
    </row>
    <row r="418" spans="1:6" ht="15.75" x14ac:dyDescent="0.25">
      <c r="A418" s="3">
        <v>414</v>
      </c>
      <c r="B418" s="23" t="s">
        <v>29</v>
      </c>
      <c r="C418" s="56" t="str">
        <f>[29]Sayfa1!B8</f>
        <v>DE0942885467</v>
      </c>
      <c r="D418" s="56" t="str">
        <f>[29]Sayfa1!C8</f>
        <v>MANDANO</v>
      </c>
      <c r="E418" s="23"/>
      <c r="F418" s="110">
        <f>[29]Sayfa1!E8</f>
        <v>5000</v>
      </c>
    </row>
    <row r="419" spans="1:6" ht="15.75" x14ac:dyDescent="0.25">
      <c r="A419" s="3">
        <v>415</v>
      </c>
      <c r="B419" s="23" t="s">
        <v>29</v>
      </c>
      <c r="C419" s="56" t="str">
        <f>[29]Sayfa1!B9</f>
        <v>DE09.47613113</v>
      </c>
      <c r="D419" s="56" t="str">
        <f>[29]Sayfa1!C9</f>
        <v>VANAGI</v>
      </c>
      <c r="E419" s="23"/>
      <c r="F419" s="110">
        <f>[29]Sayfa1!E9</f>
        <v>500</v>
      </c>
    </row>
    <row r="420" spans="1:6" ht="15.75" x14ac:dyDescent="0.25">
      <c r="A420" s="3">
        <v>416</v>
      </c>
      <c r="B420" s="23" t="s">
        <v>29</v>
      </c>
      <c r="C420" s="56" t="str">
        <f>[29]Sayfa1!B10</f>
        <v>DE0945418970</v>
      </c>
      <c r="D420" s="56" t="str">
        <f>[29]Sayfa1!C10</f>
        <v>MANİLOT</v>
      </c>
      <c r="E420" s="23"/>
      <c r="F420" s="110">
        <f>[29]Sayfa1!E10</f>
        <v>4555</v>
      </c>
    </row>
    <row r="421" spans="1:6" ht="15.75" x14ac:dyDescent="0.25">
      <c r="A421" s="3">
        <v>417</v>
      </c>
      <c r="B421" s="23" t="s">
        <v>29</v>
      </c>
      <c r="C421" s="56" t="str">
        <f>[29]Sayfa1!B11</f>
        <v>DE0944532679</v>
      </c>
      <c r="D421" s="56" t="str">
        <f>[29]Sayfa1!C11</f>
        <v>VOODOO</v>
      </c>
      <c r="E421" s="23"/>
      <c r="F421" s="110">
        <f>[29]Sayfa1!E11</f>
        <v>8936</v>
      </c>
    </row>
    <row r="422" spans="1:6" ht="15.75" x14ac:dyDescent="0.25">
      <c r="A422" s="3">
        <v>418</v>
      </c>
      <c r="B422" s="23" t="s">
        <v>29</v>
      </c>
      <c r="C422" s="56" t="str">
        <f>[29]Sayfa1!B12</f>
        <v>DE0945505123</v>
      </c>
      <c r="D422" s="56" t="str">
        <f>[29]Sayfa1!C12</f>
        <v>MERIVA</v>
      </c>
      <c r="E422" s="23"/>
      <c r="F422" s="110">
        <f>[29]Sayfa1!E12</f>
        <v>4961</v>
      </c>
    </row>
    <row r="423" spans="1:6" ht="15.75" x14ac:dyDescent="0.25">
      <c r="A423" s="3">
        <v>419</v>
      </c>
      <c r="B423" s="23" t="s">
        <v>29</v>
      </c>
      <c r="C423" s="56" t="str">
        <f>[29]Sayfa1!B13</f>
        <v>DE0945582236</v>
      </c>
      <c r="D423" s="56" t="str">
        <f>[29]Sayfa1!C13</f>
        <v>EVEREST</v>
      </c>
      <c r="E423" s="23"/>
      <c r="F423" s="110">
        <f>[29]Sayfa1!E13</f>
        <v>686</v>
      </c>
    </row>
    <row r="424" spans="1:6" ht="15.75" x14ac:dyDescent="0.25">
      <c r="A424" s="44">
        <v>420</v>
      </c>
      <c r="B424" s="31" t="s">
        <v>65</v>
      </c>
      <c r="C424" s="56" t="s">
        <v>414</v>
      </c>
      <c r="D424" s="56" t="s">
        <v>415</v>
      </c>
      <c r="E424" s="23"/>
      <c r="F424" s="110">
        <v>42000</v>
      </c>
    </row>
    <row r="425" spans="1:6" ht="15.75" x14ac:dyDescent="0.25">
      <c r="A425" s="45">
        <v>421</v>
      </c>
      <c r="B425" s="23" t="s">
        <v>87</v>
      </c>
      <c r="C425" s="56" t="s">
        <v>416</v>
      </c>
      <c r="D425" s="56" t="s">
        <v>417</v>
      </c>
      <c r="E425" s="23"/>
      <c r="F425" s="110">
        <v>15360</v>
      </c>
    </row>
    <row r="426" spans="1:6" ht="15.75" x14ac:dyDescent="0.25">
      <c r="A426" s="45">
        <v>422</v>
      </c>
      <c r="B426" s="23" t="s">
        <v>87</v>
      </c>
      <c r="C426" s="56" t="s">
        <v>418</v>
      </c>
      <c r="D426" s="56" t="s">
        <v>419</v>
      </c>
      <c r="E426" s="23"/>
      <c r="F426" s="110">
        <v>10270</v>
      </c>
    </row>
    <row r="427" spans="1:6" ht="15.75" x14ac:dyDescent="0.25">
      <c r="A427" s="45">
        <v>423</v>
      </c>
      <c r="B427" s="23" t="s">
        <v>87</v>
      </c>
      <c r="C427" s="56" t="s">
        <v>420</v>
      </c>
      <c r="D427" s="56" t="s">
        <v>421</v>
      </c>
      <c r="E427" s="23"/>
      <c r="F427" s="110">
        <v>1020</v>
      </c>
    </row>
    <row r="428" spans="1:6" ht="15.75" x14ac:dyDescent="0.25">
      <c r="A428" s="45">
        <v>424</v>
      </c>
      <c r="B428" s="23" t="s">
        <v>87</v>
      </c>
      <c r="C428" s="56" t="s">
        <v>422</v>
      </c>
      <c r="D428" s="56" t="s">
        <v>423</v>
      </c>
      <c r="E428" s="23"/>
      <c r="F428" s="110">
        <v>1040</v>
      </c>
    </row>
    <row r="429" spans="1:6" ht="15.75" x14ac:dyDescent="0.25">
      <c r="A429" s="46">
        <v>425</v>
      </c>
      <c r="B429" s="23" t="s">
        <v>87</v>
      </c>
      <c r="C429" s="57" t="s">
        <v>424</v>
      </c>
      <c r="D429" s="57" t="s">
        <v>425</v>
      </c>
      <c r="E429" s="14"/>
      <c r="F429" s="110">
        <v>3309</v>
      </c>
    </row>
    <row r="430" spans="1:6" ht="15.75" x14ac:dyDescent="0.25">
      <c r="A430" s="46">
        <v>426</v>
      </c>
      <c r="B430" s="23" t="s">
        <v>87</v>
      </c>
      <c r="C430" s="72" t="s">
        <v>426</v>
      </c>
      <c r="D430" s="58" t="s">
        <v>427</v>
      </c>
      <c r="E430" s="31"/>
      <c r="F430" s="110">
        <v>5255</v>
      </c>
    </row>
    <row r="431" spans="1:6" ht="15.75" x14ac:dyDescent="0.25">
      <c r="A431" s="46">
        <v>427</v>
      </c>
      <c r="B431" s="23" t="s">
        <v>87</v>
      </c>
      <c r="C431" s="72" t="s">
        <v>428</v>
      </c>
      <c r="D431" s="58" t="s">
        <v>429</v>
      </c>
      <c r="E431" s="31"/>
      <c r="F431" s="110">
        <v>3789</v>
      </c>
    </row>
    <row r="432" spans="1:6" ht="15.75" x14ac:dyDescent="0.25">
      <c r="A432" s="46">
        <v>428</v>
      </c>
      <c r="B432" s="23" t="s">
        <v>87</v>
      </c>
      <c r="C432" s="72" t="s">
        <v>430</v>
      </c>
      <c r="D432" s="58" t="s">
        <v>431</v>
      </c>
      <c r="E432" s="31"/>
      <c r="F432" s="110">
        <v>17376</v>
      </c>
    </row>
    <row r="433" spans="1:6" ht="15.75" x14ac:dyDescent="0.25">
      <c r="A433" s="46">
        <v>429</v>
      </c>
      <c r="B433" s="23" t="s">
        <v>87</v>
      </c>
      <c r="C433" s="72" t="s">
        <v>432</v>
      </c>
      <c r="D433" s="58" t="s">
        <v>433</v>
      </c>
      <c r="E433" s="31"/>
      <c r="F433" s="110">
        <v>4105</v>
      </c>
    </row>
    <row r="434" spans="1:6" ht="15.75" x14ac:dyDescent="0.25">
      <c r="A434" s="46">
        <v>430</v>
      </c>
      <c r="B434" s="23" t="s">
        <v>65</v>
      </c>
      <c r="C434" s="56" t="s">
        <v>434</v>
      </c>
      <c r="D434" s="56" t="s">
        <v>435</v>
      </c>
      <c r="E434" s="23"/>
      <c r="F434" s="110">
        <v>10000</v>
      </c>
    </row>
    <row r="435" spans="1:6" ht="15.75" x14ac:dyDescent="0.25">
      <c r="A435" s="46">
        <v>431</v>
      </c>
      <c r="B435" s="23" t="s">
        <v>65</v>
      </c>
      <c r="C435" s="56" t="s">
        <v>436</v>
      </c>
      <c r="D435" s="56" t="s">
        <v>437</v>
      </c>
      <c r="E435" s="23"/>
      <c r="F435" s="110">
        <v>2000</v>
      </c>
    </row>
    <row r="436" spans="1:6" ht="15.75" x14ac:dyDescent="0.25">
      <c r="A436" s="46">
        <v>432</v>
      </c>
      <c r="B436" s="23" t="s">
        <v>65</v>
      </c>
      <c r="C436" s="56" t="s">
        <v>438</v>
      </c>
      <c r="D436" s="56" t="s">
        <v>439</v>
      </c>
      <c r="E436" s="23"/>
      <c r="F436" s="110">
        <v>2001</v>
      </c>
    </row>
    <row r="437" spans="1:6" ht="15.75" x14ac:dyDescent="0.25">
      <c r="A437" s="45">
        <v>433</v>
      </c>
      <c r="B437" s="14" t="s">
        <v>75</v>
      </c>
      <c r="C437" s="72" t="s">
        <v>440</v>
      </c>
      <c r="D437" s="56" t="s">
        <v>454</v>
      </c>
      <c r="E437" s="23"/>
      <c r="F437" s="110">
        <v>1008</v>
      </c>
    </row>
    <row r="438" spans="1:6" ht="15.75" x14ac:dyDescent="0.25">
      <c r="A438" s="45">
        <v>434</v>
      </c>
      <c r="B438" s="14" t="s">
        <v>75</v>
      </c>
      <c r="C438" s="72" t="s">
        <v>441</v>
      </c>
      <c r="D438" s="56" t="s">
        <v>455</v>
      </c>
      <c r="E438" s="23"/>
      <c r="F438" s="110">
        <v>1512</v>
      </c>
    </row>
    <row r="439" spans="1:6" ht="15.75" x14ac:dyDescent="0.25">
      <c r="A439" s="45">
        <v>435</v>
      </c>
      <c r="B439" s="14" t="s">
        <v>75</v>
      </c>
      <c r="C439" s="72" t="s">
        <v>442</v>
      </c>
      <c r="D439" s="56" t="s">
        <v>456</v>
      </c>
      <c r="E439" s="23"/>
      <c r="F439" s="110">
        <v>10088</v>
      </c>
    </row>
    <row r="440" spans="1:6" ht="15.75" x14ac:dyDescent="0.25">
      <c r="A440" s="45">
        <v>436</v>
      </c>
      <c r="B440" s="14" t="s">
        <v>75</v>
      </c>
      <c r="C440" s="72" t="s">
        <v>443</v>
      </c>
      <c r="D440" s="56" t="s">
        <v>457</v>
      </c>
      <c r="E440" s="23"/>
      <c r="F440" s="110">
        <v>15128</v>
      </c>
    </row>
    <row r="441" spans="1:6" ht="15.75" x14ac:dyDescent="0.25">
      <c r="A441" s="45">
        <v>437</v>
      </c>
      <c r="B441" s="14" t="s">
        <v>75</v>
      </c>
      <c r="C441" s="72" t="s">
        <v>444</v>
      </c>
      <c r="D441" s="56" t="s">
        <v>458</v>
      </c>
      <c r="E441" s="23"/>
      <c r="F441" s="110">
        <v>10096</v>
      </c>
    </row>
    <row r="442" spans="1:6" ht="15.75" x14ac:dyDescent="0.25">
      <c r="A442" s="45">
        <v>438</v>
      </c>
      <c r="B442" s="14" t="s">
        <v>75</v>
      </c>
      <c r="C442" s="72" t="s">
        <v>445</v>
      </c>
      <c r="D442" s="56" t="s">
        <v>459</v>
      </c>
      <c r="E442" s="23"/>
      <c r="F442" s="110">
        <v>10084</v>
      </c>
    </row>
    <row r="443" spans="1:6" ht="15.75" x14ac:dyDescent="0.25">
      <c r="A443" s="45">
        <v>439</v>
      </c>
      <c r="B443" s="14" t="s">
        <v>75</v>
      </c>
      <c r="C443" s="72" t="s">
        <v>446</v>
      </c>
      <c r="D443" s="56" t="s">
        <v>460</v>
      </c>
      <c r="E443" s="23"/>
      <c r="F443" s="110">
        <v>6760</v>
      </c>
    </row>
    <row r="444" spans="1:6" ht="15.75" x14ac:dyDescent="0.25">
      <c r="A444" s="45">
        <v>440</v>
      </c>
      <c r="B444" s="14" t="s">
        <v>75</v>
      </c>
      <c r="C444" s="72" t="s">
        <v>447</v>
      </c>
      <c r="D444" s="56" t="s">
        <v>461</v>
      </c>
      <c r="E444" s="23"/>
      <c r="F444" s="110">
        <v>10076</v>
      </c>
    </row>
    <row r="445" spans="1:6" ht="15.75" x14ac:dyDescent="0.25">
      <c r="A445" s="45">
        <v>441</v>
      </c>
      <c r="B445" s="14" t="s">
        <v>75</v>
      </c>
      <c r="C445" s="72" t="s">
        <v>448</v>
      </c>
      <c r="D445" s="56" t="s">
        <v>462</v>
      </c>
      <c r="E445" s="23"/>
      <c r="F445" s="110">
        <v>15180</v>
      </c>
    </row>
    <row r="446" spans="1:6" ht="15.75" x14ac:dyDescent="0.25">
      <c r="A446" s="45">
        <v>442</v>
      </c>
      <c r="B446" s="14" t="s">
        <v>75</v>
      </c>
      <c r="C446" s="72" t="s">
        <v>449</v>
      </c>
      <c r="D446" s="56" t="s">
        <v>463</v>
      </c>
      <c r="E446" s="23"/>
      <c r="F446" s="110">
        <v>21168</v>
      </c>
    </row>
    <row r="447" spans="1:6" ht="15.75" x14ac:dyDescent="0.25">
      <c r="A447" s="45">
        <v>443</v>
      </c>
      <c r="B447" s="14" t="s">
        <v>75</v>
      </c>
      <c r="C447" s="72" t="s">
        <v>450</v>
      </c>
      <c r="D447" s="56" t="s">
        <v>464</v>
      </c>
      <c r="E447" s="23"/>
      <c r="F447" s="110">
        <v>12156</v>
      </c>
    </row>
    <row r="448" spans="1:6" ht="15.75" x14ac:dyDescent="0.25">
      <c r="A448" s="45">
        <v>444</v>
      </c>
      <c r="B448" s="14" t="s">
        <v>75</v>
      </c>
      <c r="C448" s="72" t="s">
        <v>451</v>
      </c>
      <c r="D448" s="56" t="s">
        <v>465</v>
      </c>
      <c r="E448" s="23"/>
      <c r="F448" s="110">
        <v>10096</v>
      </c>
    </row>
    <row r="449" spans="1:6" ht="15.75" x14ac:dyDescent="0.25">
      <c r="A449" s="45">
        <v>445</v>
      </c>
      <c r="B449" s="14" t="s">
        <v>75</v>
      </c>
      <c r="C449" s="72" t="s">
        <v>452</v>
      </c>
      <c r="D449" s="56" t="s">
        <v>466</v>
      </c>
      <c r="E449" s="23"/>
      <c r="F449" s="110">
        <v>5048</v>
      </c>
    </row>
    <row r="450" spans="1:6" ht="15.75" x14ac:dyDescent="0.25">
      <c r="A450" s="45">
        <v>446</v>
      </c>
      <c r="B450" s="14" t="s">
        <v>75</v>
      </c>
      <c r="C450" s="72" t="s">
        <v>453</v>
      </c>
      <c r="D450" s="56" t="s">
        <v>467</v>
      </c>
      <c r="E450" s="23"/>
      <c r="F450" s="110">
        <v>20180</v>
      </c>
    </row>
    <row r="451" spans="1:6" ht="15.75" x14ac:dyDescent="0.25">
      <c r="A451" s="45">
        <v>447</v>
      </c>
      <c r="B451" s="14" t="s">
        <v>38</v>
      </c>
      <c r="C451" s="57" t="s">
        <v>468</v>
      </c>
      <c r="D451" s="57" t="s">
        <v>471</v>
      </c>
      <c r="E451" s="23"/>
      <c r="F451" s="116">
        <v>800</v>
      </c>
    </row>
    <row r="452" spans="1:6" ht="15.75" x14ac:dyDescent="0.25">
      <c r="A452" s="45">
        <v>448</v>
      </c>
      <c r="B452" s="14" t="s">
        <v>38</v>
      </c>
      <c r="C452" s="86">
        <v>840003014561961</v>
      </c>
      <c r="D452" s="57" t="s">
        <v>472</v>
      </c>
      <c r="E452" s="23"/>
      <c r="F452" s="116">
        <v>800</v>
      </c>
    </row>
    <row r="453" spans="1:6" ht="15.75" x14ac:dyDescent="0.25">
      <c r="A453" s="45">
        <v>449</v>
      </c>
      <c r="B453" s="14" t="s">
        <v>38</v>
      </c>
      <c r="C453" s="86">
        <v>840003123886011</v>
      </c>
      <c r="D453" s="57" t="s">
        <v>473</v>
      </c>
      <c r="E453" s="23"/>
      <c r="F453" s="116">
        <v>800</v>
      </c>
    </row>
    <row r="454" spans="1:6" ht="15.75" x14ac:dyDescent="0.25">
      <c r="A454" s="45">
        <v>450</v>
      </c>
      <c r="B454" s="14" t="s">
        <v>38</v>
      </c>
      <c r="C454" s="57" t="s">
        <v>469</v>
      </c>
      <c r="D454" s="57" t="s">
        <v>474</v>
      </c>
      <c r="E454" s="23"/>
      <c r="F454" s="115">
        <v>1700</v>
      </c>
    </row>
    <row r="455" spans="1:6" ht="15.75" x14ac:dyDescent="0.25">
      <c r="A455" s="45">
        <v>451</v>
      </c>
      <c r="B455" s="14" t="s">
        <v>38</v>
      </c>
      <c r="C455" s="72" t="s">
        <v>470</v>
      </c>
      <c r="D455" s="56" t="s">
        <v>475</v>
      </c>
      <c r="E455" s="23"/>
      <c r="F455" s="110">
        <v>2100</v>
      </c>
    </row>
    <row r="456" spans="1:6" ht="15.75" x14ac:dyDescent="0.25">
      <c r="A456" s="45">
        <v>452</v>
      </c>
      <c r="B456" s="14" t="s">
        <v>38</v>
      </c>
      <c r="C456" s="86">
        <v>840003009533223</v>
      </c>
      <c r="D456" s="56" t="s">
        <v>476</v>
      </c>
      <c r="E456" s="23"/>
      <c r="F456" s="110">
        <v>2000</v>
      </c>
    </row>
    <row r="457" spans="1:6" ht="15.75" x14ac:dyDescent="0.25">
      <c r="A457" s="45">
        <v>453</v>
      </c>
      <c r="B457" s="27" t="s">
        <v>38</v>
      </c>
      <c r="C457" s="87">
        <v>840003008328663</v>
      </c>
      <c r="D457" s="66" t="s">
        <v>477</v>
      </c>
      <c r="E457" s="28"/>
      <c r="F457" s="114">
        <v>8400</v>
      </c>
    </row>
    <row r="458" spans="1:6" ht="15.75" x14ac:dyDescent="0.25">
      <c r="A458" s="46">
        <v>454</v>
      </c>
      <c r="B458" s="47" t="s">
        <v>359</v>
      </c>
      <c r="C458" s="72" t="s">
        <v>478</v>
      </c>
      <c r="D458" s="56" t="s">
        <v>480</v>
      </c>
      <c r="E458" s="23"/>
      <c r="F458" s="110">
        <v>8000</v>
      </c>
    </row>
    <row r="459" spans="1:6" ht="15.75" x14ac:dyDescent="0.25">
      <c r="A459" s="46">
        <v>455</v>
      </c>
      <c r="B459" s="47" t="s">
        <v>359</v>
      </c>
      <c r="C459" s="72" t="s">
        <v>479</v>
      </c>
      <c r="D459" s="56" t="s">
        <v>481</v>
      </c>
      <c r="E459" s="23"/>
      <c r="F459" s="110">
        <v>10000</v>
      </c>
    </row>
    <row r="460" spans="1:6" ht="15.75" x14ac:dyDescent="0.25">
      <c r="A460" s="46">
        <v>456</v>
      </c>
      <c r="B460" s="23" t="s">
        <v>65</v>
      </c>
      <c r="C460" s="56" t="str">
        <f>'[30]2017'!L300</f>
        <v>DE0949788019</v>
      </c>
      <c r="D460" s="56" t="str">
        <f>'[30]2017'!M300</f>
        <v>WATTGOLD</v>
      </c>
      <c r="E460" s="23"/>
      <c r="F460" s="110">
        <f>'[30]2017'!I300</f>
        <v>1000</v>
      </c>
    </row>
    <row r="461" spans="1:6" ht="15.75" x14ac:dyDescent="0.25">
      <c r="A461" s="46">
        <v>457</v>
      </c>
      <c r="B461" s="23" t="s">
        <v>65</v>
      </c>
      <c r="C461" s="56" t="str">
        <f>'[30]2017'!L301</f>
        <v>DE0946635065</v>
      </c>
      <c r="D461" s="56" t="str">
        <f>'[30]2017'!M301</f>
        <v>WITZBACH</v>
      </c>
      <c r="E461" s="23"/>
      <c r="F461" s="110">
        <f>'[30]2017'!I301</f>
        <v>2000</v>
      </c>
    </row>
    <row r="462" spans="1:6" ht="15.75" x14ac:dyDescent="0.25">
      <c r="A462" s="46">
        <v>458</v>
      </c>
      <c r="B462" s="23" t="s">
        <v>65</v>
      </c>
      <c r="C462" s="56" t="str">
        <f>'[30]2017'!L302</f>
        <v>DE0946651251</v>
      </c>
      <c r="D462" s="56" t="str">
        <f>'[30]2017'!M302</f>
        <v>WEST</v>
      </c>
      <c r="E462" s="23"/>
      <c r="F462" s="110">
        <f>'[30]2017'!I302</f>
        <v>2000</v>
      </c>
    </row>
    <row r="463" spans="1:6" ht="15.75" x14ac:dyDescent="0.25">
      <c r="A463" s="46">
        <v>459</v>
      </c>
      <c r="B463" s="23" t="s">
        <v>65</v>
      </c>
      <c r="C463" s="56" t="str">
        <f>'[30]2017'!L303</f>
        <v>DE0945880725</v>
      </c>
      <c r="D463" s="56" t="str">
        <f>'[30]2017'!M303</f>
        <v>WONDERBULL</v>
      </c>
      <c r="E463" s="23"/>
      <c r="F463" s="110">
        <v>6514</v>
      </c>
    </row>
    <row r="464" spans="1:6" ht="15.75" x14ac:dyDescent="0.25">
      <c r="A464" s="46">
        <v>460</v>
      </c>
      <c r="B464" s="23" t="s">
        <v>65</v>
      </c>
      <c r="C464" s="56" t="str">
        <f>[31]Sayfa1!B9</f>
        <v>DE0946689448</v>
      </c>
      <c r="D464" s="56" t="str">
        <f>[31]Sayfa1!C9</f>
        <v>WIESSEE</v>
      </c>
      <c r="E464" s="23"/>
      <c r="F464" s="110">
        <f>[31]Sayfa1!E9</f>
        <v>9956</v>
      </c>
    </row>
    <row r="465" spans="1:6" ht="15.75" x14ac:dyDescent="0.25">
      <c r="A465" s="46">
        <v>461</v>
      </c>
      <c r="B465" s="23" t="s">
        <v>65</v>
      </c>
      <c r="C465" s="56" t="str">
        <f>[31]Sayfa1!B10</f>
        <v>DE0950350295</v>
      </c>
      <c r="D465" s="56" t="str">
        <f>[31]Sayfa1!C10</f>
        <v>VALERIUS</v>
      </c>
      <c r="E465" s="23"/>
      <c r="F465" s="110">
        <f>[31]Sayfa1!E10</f>
        <v>988</v>
      </c>
    </row>
    <row r="466" spans="1:6" ht="15.75" x14ac:dyDescent="0.25">
      <c r="A466" s="46">
        <v>462</v>
      </c>
      <c r="B466" s="23" t="s">
        <v>233</v>
      </c>
      <c r="C466" s="56" t="str">
        <f>[31]Sayfa1!B11</f>
        <v>HOUSAM140331158</v>
      </c>
      <c r="D466" s="56" t="str">
        <f>[31]Sayfa1!C11</f>
        <v>DEN-K ALTAGREATEST</v>
      </c>
      <c r="E466" s="23"/>
      <c r="F466" s="110">
        <f>[31]Sayfa1!E11</f>
        <v>2016</v>
      </c>
    </row>
    <row r="467" spans="1:6" ht="15.75" x14ac:dyDescent="0.25">
      <c r="A467" s="46">
        <v>463</v>
      </c>
      <c r="B467" s="23" t="s">
        <v>233</v>
      </c>
      <c r="C467" s="56" t="str">
        <f>[31]Sayfa1!B12</f>
        <v>HOUSAM69092847</v>
      </c>
      <c r="D467" s="56" t="str">
        <f>[31]Sayfa1!C12</f>
        <v>ROSYLANE-LLC ALTASTEWART</v>
      </c>
      <c r="E467" s="23"/>
      <c r="F467" s="110">
        <f>[31]Sayfa1!E12</f>
        <v>1435</v>
      </c>
    </row>
    <row r="468" spans="1:6" ht="15.75" x14ac:dyDescent="0.25">
      <c r="A468" s="46">
        <v>464</v>
      </c>
      <c r="B468" s="23" t="s">
        <v>233</v>
      </c>
      <c r="C468" s="56" t="str">
        <f>[31]Sayfa1!B13</f>
        <v>HOUSAM69092908</v>
      </c>
      <c r="D468" s="56" t="str">
        <f>[31]Sayfa1!C13</f>
        <v>ROSYLANE-LLC ALTABOWIE</v>
      </c>
      <c r="E468" s="23"/>
      <c r="F468" s="110">
        <f>[31]Sayfa1!E13</f>
        <v>2292</v>
      </c>
    </row>
    <row r="469" spans="1:6" ht="15.75" x14ac:dyDescent="0.25">
      <c r="A469" s="46">
        <v>465</v>
      </c>
      <c r="B469" s="23" t="s">
        <v>233</v>
      </c>
      <c r="C469" s="56" t="str">
        <f>[31]Sayfa1!B14</f>
        <v>HOUSAM69990160</v>
      </c>
      <c r="D469" s="56" t="str">
        <f>[31]Sayfa1!C14</f>
        <v>DE-SU ALTALAKER</v>
      </c>
      <c r="E469" s="23"/>
      <c r="F469" s="110">
        <f>[31]Sayfa1!E14</f>
        <v>3024</v>
      </c>
    </row>
    <row r="470" spans="1:6" ht="15.75" x14ac:dyDescent="0.25">
      <c r="A470" s="46">
        <v>466</v>
      </c>
      <c r="B470" s="23" t="s">
        <v>233</v>
      </c>
      <c r="C470" s="56" t="str">
        <f>[31]Sayfa1!B15</f>
        <v>HOUSAM70625807</v>
      </c>
      <c r="D470" s="56" t="str">
        <f>[31]Sayfa1!C15</f>
        <v>DE-SU ALTAGILCREST</v>
      </c>
      <c r="E470" s="23"/>
      <c r="F470" s="110">
        <f>[31]Sayfa1!E15</f>
        <v>1008</v>
      </c>
    </row>
    <row r="471" spans="1:6" ht="15.75" x14ac:dyDescent="0.25">
      <c r="A471" s="46">
        <v>467</v>
      </c>
      <c r="B471" s="23" t="s">
        <v>233</v>
      </c>
      <c r="C471" s="56" t="str">
        <f>[31]Sayfa1!B16</f>
        <v>HOUSAM71302822</v>
      </c>
      <c r="D471" s="56" t="str">
        <f>[31]Sayfa1!C16</f>
        <v>MR LOOKOUT PSC ALTADRUM</v>
      </c>
      <c r="E471" s="23"/>
      <c r="F471" s="110">
        <f>[31]Sayfa1!E16</f>
        <v>5040</v>
      </c>
    </row>
    <row r="472" spans="1:6" ht="15.75" x14ac:dyDescent="0.25">
      <c r="A472" s="46">
        <v>468</v>
      </c>
      <c r="B472" s="23" t="s">
        <v>233</v>
      </c>
      <c r="C472" s="56" t="str">
        <f>[31]Sayfa1!B17</f>
        <v>HOUSAM56350395</v>
      </c>
      <c r="D472" s="56" t="str">
        <f>[31]Sayfa1!C17</f>
        <v>SULLY ALTAMANDATO</v>
      </c>
      <c r="E472" s="23"/>
      <c r="F472" s="110">
        <f>[31]Sayfa1!E17</f>
        <v>3027</v>
      </c>
    </row>
    <row r="473" spans="1:6" ht="15.75" x14ac:dyDescent="0.25">
      <c r="A473" s="46">
        <v>469</v>
      </c>
      <c r="B473" s="23" t="s">
        <v>233</v>
      </c>
      <c r="C473" s="56" t="str">
        <f>[31]Sayfa1!B18</f>
        <v>HOUSAM70694620</v>
      </c>
      <c r="D473" s="56" t="str">
        <f>[31]Sayfa1!C18</f>
        <v>ROSYLANE-LLC ALTADEFECTOR</v>
      </c>
      <c r="E473" s="23"/>
      <c r="F473" s="110">
        <f>[31]Sayfa1!E18</f>
        <v>3016</v>
      </c>
    </row>
    <row r="474" spans="1:6" ht="15.75" x14ac:dyDescent="0.25">
      <c r="A474" s="46">
        <v>470</v>
      </c>
      <c r="B474" s="23" t="s">
        <v>233</v>
      </c>
      <c r="C474" s="56" t="str">
        <f>[31]Sayfa1!B19</f>
        <v>HOUSAM72395545</v>
      </c>
      <c r="D474" s="56" t="str">
        <f>[31]Sayfa1!C19</f>
        <v>T-SPRUCE ALTAJAKE</v>
      </c>
      <c r="E474" s="23"/>
      <c r="F474" s="110">
        <f>[31]Sayfa1!E19</f>
        <v>2012</v>
      </c>
    </row>
    <row r="475" spans="1:6" ht="15.75" x14ac:dyDescent="0.25">
      <c r="A475" s="46">
        <v>471</v>
      </c>
      <c r="B475" s="23" t="s">
        <v>233</v>
      </c>
      <c r="C475" s="56" t="str">
        <f>[31]Sayfa1!B20</f>
        <v>HOUSAM71088703</v>
      </c>
      <c r="D475" s="56" t="str">
        <f>[31]Sayfa1!C20</f>
        <v>FARNEAR-TBR-BH ALTALAVAL</v>
      </c>
      <c r="E475" s="23"/>
      <c r="F475" s="110">
        <f>[31]Sayfa1!E20</f>
        <v>5024</v>
      </c>
    </row>
    <row r="476" spans="1:6" ht="15.75" x14ac:dyDescent="0.25">
      <c r="A476" s="46">
        <v>472</v>
      </c>
      <c r="B476" s="23" t="s">
        <v>233</v>
      </c>
      <c r="C476" s="56" t="str">
        <f>[31]Sayfa1!B21</f>
        <v>HOUSAM71996878</v>
      </c>
      <c r="D476" s="56" t="str">
        <f>[31]Sayfa1!C21</f>
        <v>WESSELCREST ALTA ANTEUP</v>
      </c>
      <c r="E476" s="23"/>
      <c r="F476" s="110">
        <f>[31]Sayfa1!E21</f>
        <v>2012</v>
      </c>
    </row>
    <row r="477" spans="1:6" ht="15.75" x14ac:dyDescent="0.25">
      <c r="A477" s="46">
        <v>473</v>
      </c>
      <c r="B477" s="23" t="s">
        <v>233</v>
      </c>
      <c r="C477" s="56" t="str">
        <f>[31]Sayfa1!B22</f>
        <v>HOUSAM72189851</v>
      </c>
      <c r="D477" s="56" t="str">
        <f>[31]Sayfa1!C22</f>
        <v>DIRT-ROAD ALTACZAR</v>
      </c>
      <c r="E477" s="23"/>
      <c r="F477" s="110">
        <f>[31]Sayfa1!E22</f>
        <v>2012</v>
      </c>
    </row>
    <row r="478" spans="1:6" ht="15.75" x14ac:dyDescent="0.25">
      <c r="A478" s="46">
        <v>474</v>
      </c>
      <c r="B478" s="23" t="s">
        <v>233</v>
      </c>
      <c r="C478" s="56" t="str">
        <f>[31]Sayfa1!B23</f>
        <v>HOUSAM72615076</v>
      </c>
      <c r="D478" s="56" t="str">
        <f>[31]Sayfa1!C23</f>
        <v>BOMAZ ALTASABRE</v>
      </c>
      <c r="E478" s="23"/>
      <c r="F478" s="110">
        <f>[31]Sayfa1!E23</f>
        <v>1799</v>
      </c>
    </row>
    <row r="479" spans="1:6" ht="15.75" x14ac:dyDescent="0.25">
      <c r="A479" s="46">
        <v>475</v>
      </c>
      <c r="B479" s="23" t="s">
        <v>233</v>
      </c>
      <c r="C479" s="56" t="str">
        <f>[31]Sayfa1!B24</f>
        <v>HO840M3013023074</v>
      </c>
      <c r="D479" s="56" t="str">
        <f>[31]Sayfa1!C24</f>
        <v>EDG ALTAYURA</v>
      </c>
      <c r="E479" s="23"/>
      <c r="F479" s="110">
        <f>[31]Sayfa1!E24</f>
        <v>1274</v>
      </c>
    </row>
    <row r="480" spans="1:6" ht="15.75" x14ac:dyDescent="0.25">
      <c r="A480" s="46">
        <v>476</v>
      </c>
      <c r="B480" s="37" t="s">
        <v>106</v>
      </c>
      <c r="C480" s="63" t="s">
        <v>482</v>
      </c>
      <c r="D480" s="58" t="s">
        <v>483</v>
      </c>
      <c r="E480" s="23"/>
      <c r="F480" s="111">
        <v>10000</v>
      </c>
    </row>
    <row r="481" spans="1:6" ht="15.75" x14ac:dyDescent="0.25">
      <c r="A481" s="46">
        <v>477</v>
      </c>
      <c r="B481" s="37" t="s">
        <v>106</v>
      </c>
      <c r="C481" s="63" t="s">
        <v>484</v>
      </c>
      <c r="D481" s="58" t="s">
        <v>485</v>
      </c>
      <c r="E481" s="23"/>
      <c r="F481" s="111">
        <v>10000</v>
      </c>
    </row>
    <row r="482" spans="1:6" ht="15.75" x14ac:dyDescent="0.25">
      <c r="A482" s="46">
        <v>478</v>
      </c>
      <c r="B482" s="37" t="s">
        <v>106</v>
      </c>
      <c r="C482" s="63" t="s">
        <v>486</v>
      </c>
      <c r="D482" s="58" t="s">
        <v>487</v>
      </c>
      <c r="E482" s="23"/>
      <c r="F482" s="111">
        <v>10000</v>
      </c>
    </row>
    <row r="483" spans="1:6" ht="15.75" x14ac:dyDescent="0.25">
      <c r="A483" s="46">
        <v>479</v>
      </c>
      <c r="B483" s="37" t="s">
        <v>106</v>
      </c>
      <c r="C483" s="63" t="s">
        <v>214</v>
      </c>
      <c r="D483" s="58" t="s">
        <v>488</v>
      </c>
      <c r="E483" s="23"/>
      <c r="F483" s="111">
        <v>1800</v>
      </c>
    </row>
    <row r="484" spans="1:6" ht="15.75" x14ac:dyDescent="0.25">
      <c r="A484" s="46">
        <v>480</v>
      </c>
      <c r="B484" s="23" t="s">
        <v>109</v>
      </c>
      <c r="C484" s="72" t="s">
        <v>489</v>
      </c>
      <c r="D484" s="58" t="s">
        <v>490</v>
      </c>
      <c r="E484" s="23"/>
      <c r="F484" s="110">
        <v>14745</v>
      </c>
    </row>
    <row r="485" spans="1:6" ht="15.75" x14ac:dyDescent="0.25">
      <c r="A485" s="46">
        <v>481</v>
      </c>
      <c r="B485" s="23" t="s">
        <v>109</v>
      </c>
      <c r="C485" s="72" t="s">
        <v>491</v>
      </c>
      <c r="D485" s="58" t="s">
        <v>492</v>
      </c>
      <c r="E485" s="23"/>
      <c r="F485" s="110">
        <v>3000</v>
      </c>
    </row>
    <row r="486" spans="1:6" ht="15.75" x14ac:dyDescent="0.25">
      <c r="A486" s="48">
        <v>482</v>
      </c>
      <c r="B486" s="23" t="s">
        <v>5</v>
      </c>
      <c r="C486" s="72" t="s">
        <v>493</v>
      </c>
      <c r="D486" s="56" t="s">
        <v>494</v>
      </c>
      <c r="E486" s="23"/>
      <c r="F486" s="110">
        <v>4005</v>
      </c>
    </row>
    <row r="487" spans="1:6" ht="15.75" x14ac:dyDescent="0.25">
      <c r="A487" s="46">
        <v>483</v>
      </c>
      <c r="B487" s="31" t="s">
        <v>234</v>
      </c>
      <c r="C487" s="72" t="s">
        <v>495</v>
      </c>
      <c r="D487" s="56" t="s">
        <v>496</v>
      </c>
      <c r="E487" s="23"/>
      <c r="F487" s="110">
        <v>6000</v>
      </c>
    </row>
    <row r="488" spans="1:6" ht="15.75" x14ac:dyDescent="0.25">
      <c r="A488" s="46">
        <v>484</v>
      </c>
      <c r="B488" s="31" t="s">
        <v>234</v>
      </c>
      <c r="C488" s="72">
        <v>18025238</v>
      </c>
      <c r="D488" s="56" t="s">
        <v>497</v>
      </c>
      <c r="E488" s="23"/>
      <c r="F488" s="110">
        <v>499</v>
      </c>
    </row>
    <row r="489" spans="1:6" ht="15.75" x14ac:dyDescent="0.25">
      <c r="A489" s="46">
        <v>485</v>
      </c>
      <c r="B489" s="31" t="s">
        <v>234</v>
      </c>
      <c r="C489" s="72">
        <v>18175561</v>
      </c>
      <c r="D489" s="56" t="s">
        <v>498</v>
      </c>
      <c r="E489" s="23"/>
      <c r="F489" s="110">
        <v>500</v>
      </c>
    </row>
    <row r="490" spans="1:6" ht="15.75" x14ac:dyDescent="0.25">
      <c r="A490" s="46">
        <v>486</v>
      </c>
      <c r="B490" s="14" t="s">
        <v>499</v>
      </c>
      <c r="C490" s="72" t="s">
        <v>500</v>
      </c>
      <c r="D490" s="56" t="s">
        <v>505</v>
      </c>
      <c r="E490" s="23"/>
      <c r="F490" s="119">
        <v>750</v>
      </c>
    </row>
    <row r="491" spans="1:6" ht="15.75" x14ac:dyDescent="0.25">
      <c r="A491" s="46">
        <v>487</v>
      </c>
      <c r="B491" s="14" t="s">
        <v>499</v>
      </c>
      <c r="C491" s="72" t="s">
        <v>501</v>
      </c>
      <c r="D491" s="56" t="s">
        <v>506</v>
      </c>
      <c r="E491" s="23"/>
      <c r="F491" s="110">
        <v>3002</v>
      </c>
    </row>
    <row r="492" spans="1:6" ht="15.75" x14ac:dyDescent="0.25">
      <c r="A492" s="46">
        <v>488</v>
      </c>
      <c r="B492" s="14" t="s">
        <v>499</v>
      </c>
      <c r="C492" s="72" t="s">
        <v>502</v>
      </c>
      <c r="D492" s="56" t="s">
        <v>507</v>
      </c>
      <c r="E492" s="23"/>
      <c r="F492" s="110">
        <v>3002</v>
      </c>
    </row>
    <row r="493" spans="1:6" ht="15.75" x14ac:dyDescent="0.25">
      <c r="A493" s="46">
        <v>489</v>
      </c>
      <c r="B493" s="14" t="s">
        <v>499</v>
      </c>
      <c r="C493" s="72" t="s">
        <v>503</v>
      </c>
      <c r="D493" s="56" t="s">
        <v>508</v>
      </c>
      <c r="E493" s="23"/>
      <c r="F493" s="110">
        <v>3002</v>
      </c>
    </row>
    <row r="494" spans="1:6" ht="15.75" x14ac:dyDescent="0.25">
      <c r="A494" s="46">
        <v>490</v>
      </c>
      <c r="B494" s="14" t="s">
        <v>499</v>
      </c>
      <c r="C494" s="72" t="s">
        <v>504</v>
      </c>
      <c r="D494" s="56" t="s">
        <v>509</v>
      </c>
      <c r="E494" s="23"/>
      <c r="F494" s="110">
        <v>3002</v>
      </c>
    </row>
    <row r="495" spans="1:6" ht="15.75" x14ac:dyDescent="0.25">
      <c r="A495" s="46">
        <v>491</v>
      </c>
      <c r="B495" s="47" t="s">
        <v>89</v>
      </c>
      <c r="C495" s="72" t="s">
        <v>510</v>
      </c>
      <c r="D495" s="56" t="s">
        <v>513</v>
      </c>
      <c r="E495" s="23"/>
      <c r="F495" s="110">
        <v>10120</v>
      </c>
    </row>
    <row r="496" spans="1:6" ht="15.75" x14ac:dyDescent="0.25">
      <c r="A496" s="46">
        <v>492</v>
      </c>
      <c r="B496" s="47" t="s">
        <v>89</v>
      </c>
      <c r="C496" s="72" t="s">
        <v>511</v>
      </c>
      <c r="D496" s="56" t="s">
        <v>514</v>
      </c>
      <c r="E496" s="23"/>
      <c r="F496" s="110">
        <v>9520</v>
      </c>
    </row>
    <row r="497" spans="1:6" ht="15.75" x14ac:dyDescent="0.25">
      <c r="A497" s="46">
        <v>493</v>
      </c>
      <c r="B497" s="47" t="s">
        <v>89</v>
      </c>
      <c r="C497" s="72" t="s">
        <v>512</v>
      </c>
      <c r="D497" s="56" t="s">
        <v>515</v>
      </c>
      <c r="E497" s="23"/>
      <c r="F497" s="110">
        <v>5048</v>
      </c>
    </row>
    <row r="498" spans="1:6" x14ac:dyDescent="0.25">
      <c r="A498" s="49">
        <v>494</v>
      </c>
      <c r="B498" s="14" t="s">
        <v>516</v>
      </c>
      <c r="C498" s="72" t="s">
        <v>517</v>
      </c>
      <c r="D498" s="72" t="s">
        <v>526</v>
      </c>
      <c r="E498" s="23"/>
      <c r="F498" s="110">
        <v>3093</v>
      </c>
    </row>
    <row r="499" spans="1:6" x14ac:dyDescent="0.25">
      <c r="A499" s="49">
        <v>495</v>
      </c>
      <c r="B499" s="14" t="s">
        <v>516</v>
      </c>
      <c r="C499" s="72" t="s">
        <v>518</v>
      </c>
      <c r="D499" s="60" t="s">
        <v>527</v>
      </c>
      <c r="E499" s="23"/>
      <c r="F499" s="110">
        <v>2715</v>
      </c>
    </row>
    <row r="500" spans="1:6" x14ac:dyDescent="0.25">
      <c r="A500" s="49">
        <v>496</v>
      </c>
      <c r="B500" s="14" t="s">
        <v>516</v>
      </c>
      <c r="C500" s="72" t="s">
        <v>519</v>
      </c>
      <c r="D500" s="60" t="s">
        <v>528</v>
      </c>
      <c r="E500" s="23"/>
      <c r="F500" s="110">
        <v>2500</v>
      </c>
    </row>
    <row r="501" spans="1:6" x14ac:dyDescent="0.25">
      <c r="A501" s="49">
        <v>497</v>
      </c>
      <c r="B501" s="14" t="s">
        <v>516</v>
      </c>
      <c r="C501" s="72" t="s">
        <v>520</v>
      </c>
      <c r="D501" s="60" t="s">
        <v>529</v>
      </c>
      <c r="E501" s="23"/>
      <c r="F501" s="110">
        <v>2500</v>
      </c>
    </row>
    <row r="502" spans="1:6" x14ac:dyDescent="0.25">
      <c r="A502" s="49">
        <v>498</v>
      </c>
      <c r="B502" s="14" t="s">
        <v>516</v>
      </c>
      <c r="C502" s="72" t="s">
        <v>521</v>
      </c>
      <c r="D502" s="60" t="s">
        <v>530</v>
      </c>
      <c r="E502" s="23"/>
      <c r="F502" s="110">
        <v>1370</v>
      </c>
    </row>
    <row r="503" spans="1:6" x14ac:dyDescent="0.25">
      <c r="A503" s="49">
        <v>499</v>
      </c>
      <c r="B503" s="14" t="s">
        <v>516</v>
      </c>
      <c r="C503" s="72" t="s">
        <v>522</v>
      </c>
      <c r="D503" s="63" t="s">
        <v>531</v>
      </c>
      <c r="E503" s="23"/>
      <c r="F503" s="110">
        <v>1315</v>
      </c>
    </row>
    <row r="504" spans="1:6" x14ac:dyDescent="0.25">
      <c r="A504" s="49">
        <v>500</v>
      </c>
      <c r="B504" s="14" t="s">
        <v>516</v>
      </c>
      <c r="C504" s="72" t="s">
        <v>523</v>
      </c>
      <c r="D504" s="60" t="s">
        <v>532</v>
      </c>
      <c r="E504" s="23"/>
      <c r="F504" s="110">
        <v>2500</v>
      </c>
    </row>
    <row r="505" spans="1:6" x14ac:dyDescent="0.25">
      <c r="A505" s="49">
        <v>501</v>
      </c>
      <c r="B505" s="14" t="s">
        <v>516</v>
      </c>
      <c r="C505" s="72" t="s">
        <v>524</v>
      </c>
      <c r="D505" s="60" t="s">
        <v>533</v>
      </c>
      <c r="E505" s="23"/>
      <c r="F505" s="110">
        <v>2180</v>
      </c>
    </row>
    <row r="506" spans="1:6" x14ac:dyDescent="0.25">
      <c r="A506" s="50">
        <v>502</v>
      </c>
      <c r="B506" s="27" t="s">
        <v>516</v>
      </c>
      <c r="C506" s="79" t="s">
        <v>525</v>
      </c>
      <c r="D506" s="71" t="s">
        <v>534</v>
      </c>
      <c r="E506" s="28"/>
      <c r="F506" s="114">
        <v>2500</v>
      </c>
    </row>
    <row r="507" spans="1:6" x14ac:dyDescent="0.25">
      <c r="A507" s="51">
        <v>503</v>
      </c>
      <c r="B507" s="14" t="s">
        <v>65</v>
      </c>
      <c r="C507" s="72" t="s">
        <v>434</v>
      </c>
      <c r="D507" s="56" t="s">
        <v>435</v>
      </c>
      <c r="E507" s="23"/>
      <c r="F507" s="110">
        <v>5000</v>
      </c>
    </row>
    <row r="508" spans="1:6" x14ac:dyDescent="0.25">
      <c r="A508" s="51">
        <v>504</v>
      </c>
      <c r="B508" s="14" t="s">
        <v>65</v>
      </c>
      <c r="C508" s="72" t="s">
        <v>436</v>
      </c>
      <c r="D508" s="56" t="s">
        <v>437</v>
      </c>
      <c r="E508" s="23"/>
      <c r="F508" s="110">
        <v>1000</v>
      </c>
    </row>
    <row r="509" spans="1:6" x14ac:dyDescent="0.25">
      <c r="A509" s="51">
        <v>505</v>
      </c>
      <c r="B509" s="14" t="s">
        <v>65</v>
      </c>
      <c r="C509" s="72" t="s">
        <v>535</v>
      </c>
      <c r="D509" s="56" t="s">
        <v>536</v>
      </c>
      <c r="E509" s="23"/>
      <c r="F509" s="110">
        <v>3000</v>
      </c>
    </row>
    <row r="510" spans="1:6" x14ac:dyDescent="0.25">
      <c r="A510" s="52">
        <v>506</v>
      </c>
      <c r="B510" s="53" t="s">
        <v>65</v>
      </c>
      <c r="C510" s="66" t="s">
        <v>537</v>
      </c>
      <c r="D510" s="88" t="s">
        <v>538</v>
      </c>
      <c r="E510" s="28"/>
      <c r="F510" s="114">
        <v>13925</v>
      </c>
    </row>
    <row r="511" spans="1:6" x14ac:dyDescent="0.25">
      <c r="A511" s="51">
        <v>507</v>
      </c>
      <c r="B511" s="14" t="s">
        <v>5</v>
      </c>
      <c r="C511" s="72" t="s">
        <v>98</v>
      </c>
      <c r="D511" s="56" t="s">
        <v>99</v>
      </c>
      <c r="E511" s="23"/>
      <c r="F511" s="110">
        <v>12267</v>
      </c>
    </row>
    <row r="512" spans="1:6" x14ac:dyDescent="0.25">
      <c r="A512" s="52">
        <v>508</v>
      </c>
      <c r="B512" s="27" t="s">
        <v>5</v>
      </c>
      <c r="C512" s="79" t="s">
        <v>173</v>
      </c>
      <c r="D512" s="66" t="s">
        <v>174</v>
      </c>
      <c r="E512" s="28"/>
      <c r="F512" s="114">
        <v>12051</v>
      </c>
    </row>
    <row r="513" spans="1:7" x14ac:dyDescent="0.25">
      <c r="A513" s="49">
        <v>509</v>
      </c>
      <c r="B513" s="14" t="s">
        <v>539</v>
      </c>
      <c r="C513" s="72" t="s">
        <v>540</v>
      </c>
      <c r="D513" s="56" t="s">
        <v>544</v>
      </c>
      <c r="E513" s="23"/>
      <c r="F513" s="110">
        <v>2000</v>
      </c>
    </row>
    <row r="514" spans="1:7" x14ac:dyDescent="0.25">
      <c r="A514" s="49">
        <v>510</v>
      </c>
      <c r="B514" s="14" t="s">
        <v>539</v>
      </c>
      <c r="C514" s="72" t="s">
        <v>541</v>
      </c>
      <c r="D514" s="56" t="s">
        <v>545</v>
      </c>
      <c r="E514" s="23"/>
      <c r="F514" s="110">
        <v>2000</v>
      </c>
    </row>
    <row r="515" spans="1:7" x14ac:dyDescent="0.25">
      <c r="A515" s="49">
        <v>511</v>
      </c>
      <c r="B515" s="14" t="s">
        <v>539</v>
      </c>
      <c r="C515" s="72" t="s">
        <v>542</v>
      </c>
      <c r="D515" s="56" t="s">
        <v>546</v>
      </c>
      <c r="E515" s="23"/>
      <c r="F515" s="110">
        <v>2000</v>
      </c>
    </row>
    <row r="516" spans="1:7" x14ac:dyDescent="0.25">
      <c r="A516" s="49">
        <v>512</v>
      </c>
      <c r="B516" s="14" t="s">
        <v>539</v>
      </c>
      <c r="C516" s="74">
        <v>840003133371318</v>
      </c>
      <c r="D516" s="56" t="s">
        <v>547</v>
      </c>
      <c r="E516" s="23"/>
      <c r="F516" s="110">
        <v>1000</v>
      </c>
    </row>
    <row r="517" spans="1:7" x14ac:dyDescent="0.25">
      <c r="A517" s="50">
        <v>513</v>
      </c>
      <c r="B517" s="27" t="s">
        <v>539</v>
      </c>
      <c r="C517" s="79" t="s">
        <v>543</v>
      </c>
      <c r="D517" s="66" t="s">
        <v>548</v>
      </c>
      <c r="E517" s="28"/>
      <c r="F517" s="114">
        <v>1000</v>
      </c>
    </row>
    <row r="518" spans="1:7" x14ac:dyDescent="0.25">
      <c r="A518" s="51">
        <v>514</v>
      </c>
      <c r="B518" s="14" t="s">
        <v>389</v>
      </c>
      <c r="C518" s="86" t="s">
        <v>549</v>
      </c>
      <c r="D518" s="57" t="s">
        <v>554</v>
      </c>
      <c r="E518" s="23"/>
      <c r="F518" s="115">
        <v>6415</v>
      </c>
    </row>
    <row r="519" spans="1:7" x14ac:dyDescent="0.25">
      <c r="A519" s="51">
        <v>515</v>
      </c>
      <c r="B519" s="14" t="s">
        <v>389</v>
      </c>
      <c r="C519" s="86" t="s">
        <v>550</v>
      </c>
      <c r="D519" s="57" t="s">
        <v>555</v>
      </c>
      <c r="E519" s="23"/>
      <c r="F519" s="115">
        <v>5253</v>
      </c>
    </row>
    <row r="520" spans="1:7" x14ac:dyDescent="0.25">
      <c r="A520" s="51">
        <v>516</v>
      </c>
      <c r="B520" s="14" t="s">
        <v>389</v>
      </c>
      <c r="C520" s="86" t="s">
        <v>551</v>
      </c>
      <c r="D520" s="57" t="s">
        <v>556</v>
      </c>
      <c r="E520" s="23"/>
      <c r="F520" s="115">
        <v>5034</v>
      </c>
    </row>
    <row r="521" spans="1:7" x14ac:dyDescent="0.25">
      <c r="A521" s="51">
        <v>517</v>
      </c>
      <c r="B521" s="14" t="s">
        <v>389</v>
      </c>
      <c r="C521" s="86" t="s">
        <v>552</v>
      </c>
      <c r="D521" s="57" t="s">
        <v>557</v>
      </c>
      <c r="E521" s="23"/>
      <c r="F521" s="115">
        <v>16618</v>
      </c>
    </row>
    <row r="522" spans="1:7" x14ac:dyDescent="0.25">
      <c r="A522" s="51">
        <v>518</v>
      </c>
      <c r="B522" s="14" t="s">
        <v>389</v>
      </c>
      <c r="C522" s="86" t="s">
        <v>553</v>
      </c>
      <c r="D522" s="57" t="s">
        <v>558</v>
      </c>
      <c r="E522" s="23"/>
      <c r="F522" s="115">
        <v>23085</v>
      </c>
    </row>
    <row r="523" spans="1:7" x14ac:dyDescent="0.25">
      <c r="A523" s="49">
        <v>519</v>
      </c>
      <c r="B523" s="14" t="s">
        <v>499</v>
      </c>
      <c r="C523" s="74" t="s">
        <v>559</v>
      </c>
      <c r="D523" s="56" t="s">
        <v>574</v>
      </c>
      <c r="E523" s="23"/>
      <c r="F523" s="115">
        <v>1500</v>
      </c>
      <c r="G523" t="s">
        <v>589</v>
      </c>
    </row>
    <row r="524" spans="1:7" x14ac:dyDescent="0.25">
      <c r="A524" s="49">
        <v>520</v>
      </c>
      <c r="B524" s="14" t="s">
        <v>499</v>
      </c>
      <c r="C524" s="74" t="s">
        <v>560</v>
      </c>
      <c r="D524" s="56" t="s">
        <v>575</v>
      </c>
      <c r="E524" s="23"/>
      <c r="F524" s="115">
        <v>7934</v>
      </c>
    </row>
    <row r="525" spans="1:7" x14ac:dyDescent="0.25">
      <c r="A525" s="49">
        <v>521</v>
      </c>
      <c r="B525" s="14" t="s">
        <v>499</v>
      </c>
      <c r="C525" s="74" t="s">
        <v>561</v>
      </c>
      <c r="D525" s="56" t="s">
        <v>576</v>
      </c>
      <c r="E525" s="23"/>
      <c r="F525" s="115">
        <v>23516</v>
      </c>
    </row>
    <row r="526" spans="1:7" x14ac:dyDescent="0.25">
      <c r="A526" s="49">
        <v>522</v>
      </c>
      <c r="B526" s="14" t="s">
        <v>499</v>
      </c>
      <c r="C526" s="74" t="s">
        <v>562</v>
      </c>
      <c r="D526" s="56" t="s">
        <v>577</v>
      </c>
      <c r="E526" s="23"/>
      <c r="F526" s="115">
        <v>14998</v>
      </c>
    </row>
    <row r="527" spans="1:7" x14ac:dyDescent="0.25">
      <c r="A527" s="49">
        <v>523</v>
      </c>
      <c r="B527" s="14" t="s">
        <v>499</v>
      </c>
      <c r="C527" s="74" t="s">
        <v>563</v>
      </c>
      <c r="D527" s="56" t="s">
        <v>578</v>
      </c>
      <c r="E527" s="23"/>
      <c r="F527" s="115">
        <v>2395</v>
      </c>
    </row>
    <row r="528" spans="1:7" x14ac:dyDescent="0.25">
      <c r="A528" s="49">
        <v>524</v>
      </c>
      <c r="B528" s="14" t="s">
        <v>499</v>
      </c>
      <c r="C528" s="74" t="s">
        <v>559</v>
      </c>
      <c r="D528" s="56" t="s">
        <v>574</v>
      </c>
      <c r="E528" s="23"/>
      <c r="F528" s="110">
        <v>10002</v>
      </c>
    </row>
    <row r="529" spans="1:6" x14ac:dyDescent="0.25">
      <c r="A529" s="49">
        <v>525</v>
      </c>
      <c r="B529" s="14" t="s">
        <v>499</v>
      </c>
      <c r="C529" s="74" t="s">
        <v>564</v>
      </c>
      <c r="D529" s="56" t="s">
        <v>579</v>
      </c>
      <c r="E529" s="23"/>
      <c r="F529" s="110">
        <v>5002</v>
      </c>
    </row>
    <row r="530" spans="1:6" x14ac:dyDescent="0.25">
      <c r="A530" s="49">
        <v>526</v>
      </c>
      <c r="B530" s="14" t="s">
        <v>499</v>
      </c>
      <c r="C530" s="74" t="s">
        <v>565</v>
      </c>
      <c r="D530" s="56" t="s">
        <v>580</v>
      </c>
      <c r="E530" s="23"/>
      <c r="F530" s="110">
        <v>1567</v>
      </c>
    </row>
    <row r="531" spans="1:6" x14ac:dyDescent="0.25">
      <c r="A531" s="49">
        <v>527</v>
      </c>
      <c r="B531" s="14" t="s">
        <v>499</v>
      </c>
      <c r="C531" s="74" t="s">
        <v>566</v>
      </c>
      <c r="D531" s="56" t="s">
        <v>581</v>
      </c>
      <c r="E531" s="23"/>
      <c r="F531" s="110">
        <v>1902</v>
      </c>
    </row>
    <row r="532" spans="1:6" x14ac:dyDescent="0.25">
      <c r="A532" s="49">
        <v>528</v>
      </c>
      <c r="B532" s="14" t="s">
        <v>499</v>
      </c>
      <c r="C532" s="74" t="s">
        <v>567</v>
      </c>
      <c r="D532" s="56" t="s">
        <v>582</v>
      </c>
      <c r="E532" s="23"/>
      <c r="F532" s="110">
        <v>5002</v>
      </c>
    </row>
    <row r="533" spans="1:6" x14ac:dyDescent="0.25">
      <c r="A533" s="49">
        <v>529</v>
      </c>
      <c r="B533" s="14" t="s">
        <v>499</v>
      </c>
      <c r="C533" s="74" t="s">
        <v>568</v>
      </c>
      <c r="D533" s="56" t="s">
        <v>583</v>
      </c>
      <c r="E533" s="23"/>
      <c r="F533" s="110">
        <v>8657</v>
      </c>
    </row>
    <row r="534" spans="1:6" x14ac:dyDescent="0.25">
      <c r="A534" s="49">
        <v>530</v>
      </c>
      <c r="B534" s="14" t="s">
        <v>499</v>
      </c>
      <c r="C534" s="74" t="s">
        <v>569</v>
      </c>
      <c r="D534" s="56" t="s">
        <v>584</v>
      </c>
      <c r="E534" s="23"/>
      <c r="F534" s="110">
        <v>15002</v>
      </c>
    </row>
    <row r="535" spans="1:6" x14ac:dyDescent="0.25">
      <c r="A535" s="49">
        <v>531</v>
      </c>
      <c r="B535" s="14" t="s">
        <v>499</v>
      </c>
      <c r="C535" s="74" t="s">
        <v>570</v>
      </c>
      <c r="D535" s="56" t="s">
        <v>585</v>
      </c>
      <c r="E535" s="23"/>
      <c r="F535" s="110">
        <v>13678</v>
      </c>
    </row>
    <row r="536" spans="1:6" x14ac:dyDescent="0.25">
      <c r="A536" s="49">
        <v>532</v>
      </c>
      <c r="B536" s="14" t="s">
        <v>499</v>
      </c>
      <c r="C536" s="74" t="s">
        <v>571</v>
      </c>
      <c r="D536" s="56" t="s">
        <v>586</v>
      </c>
      <c r="E536" s="23"/>
      <c r="F536" s="110">
        <v>3002</v>
      </c>
    </row>
    <row r="537" spans="1:6" x14ac:dyDescent="0.25">
      <c r="A537" s="49">
        <v>533</v>
      </c>
      <c r="B537" s="14" t="s">
        <v>499</v>
      </c>
      <c r="C537" s="74" t="s">
        <v>572</v>
      </c>
      <c r="D537" s="56" t="s">
        <v>587</v>
      </c>
      <c r="E537" s="23"/>
      <c r="F537" s="110">
        <v>4502</v>
      </c>
    </row>
    <row r="538" spans="1:6" x14ac:dyDescent="0.25">
      <c r="A538" s="49">
        <v>534</v>
      </c>
      <c r="B538" s="14" t="s">
        <v>499</v>
      </c>
      <c r="C538" s="74" t="s">
        <v>573</v>
      </c>
      <c r="D538" s="56" t="s">
        <v>588</v>
      </c>
      <c r="E538" s="23"/>
      <c r="F538" s="110">
        <v>5002</v>
      </c>
    </row>
    <row r="539" spans="1:6" x14ac:dyDescent="0.25">
      <c r="A539" s="49">
        <v>535</v>
      </c>
      <c r="B539" s="47" t="s">
        <v>38</v>
      </c>
      <c r="C539" s="56" t="s">
        <v>592</v>
      </c>
      <c r="D539" s="56" t="s">
        <v>590</v>
      </c>
      <c r="E539" s="23"/>
      <c r="F539" s="110">
        <v>1000</v>
      </c>
    </row>
    <row r="540" spans="1:6" x14ac:dyDescent="0.25">
      <c r="A540" s="49">
        <v>536</v>
      </c>
      <c r="B540" s="47" t="s">
        <v>38</v>
      </c>
      <c r="C540" s="56" t="s">
        <v>593</v>
      </c>
      <c r="D540" s="56" t="s">
        <v>591</v>
      </c>
      <c r="E540" s="23"/>
      <c r="F540" s="110">
        <v>1500</v>
      </c>
    </row>
    <row r="541" spans="1:6" x14ac:dyDescent="0.25">
      <c r="A541" s="49">
        <v>537</v>
      </c>
      <c r="B541" s="23" t="s">
        <v>75</v>
      </c>
      <c r="C541" s="56" t="s">
        <v>598</v>
      </c>
      <c r="D541" s="56" t="s">
        <v>594</v>
      </c>
      <c r="E541" s="23"/>
      <c r="F541" s="110">
        <v>4000</v>
      </c>
    </row>
    <row r="542" spans="1:6" x14ac:dyDescent="0.25">
      <c r="A542" s="49">
        <v>538</v>
      </c>
      <c r="B542" s="23" t="s">
        <v>75</v>
      </c>
      <c r="C542" s="56" t="s">
        <v>599</v>
      </c>
      <c r="D542" s="56" t="s">
        <v>595</v>
      </c>
      <c r="E542" s="23"/>
      <c r="F542" s="110">
        <v>5200</v>
      </c>
    </row>
    <row r="543" spans="1:6" x14ac:dyDescent="0.25">
      <c r="A543" s="49">
        <v>539</v>
      </c>
      <c r="B543" s="23" t="s">
        <v>75</v>
      </c>
      <c r="C543" s="56" t="s">
        <v>600</v>
      </c>
      <c r="D543" s="56" t="s">
        <v>596</v>
      </c>
      <c r="E543" s="23"/>
      <c r="F543" s="110">
        <v>4000</v>
      </c>
    </row>
    <row r="544" spans="1:6" x14ac:dyDescent="0.25">
      <c r="A544" s="49">
        <v>540</v>
      </c>
      <c r="B544" s="23" t="s">
        <v>75</v>
      </c>
      <c r="C544" s="56" t="s">
        <v>601</v>
      </c>
      <c r="D544" s="56" t="s">
        <v>597</v>
      </c>
      <c r="E544" s="23"/>
      <c r="F544" s="110">
        <v>5200</v>
      </c>
    </row>
    <row r="545" spans="1:6" x14ac:dyDescent="0.25">
      <c r="A545" s="49">
        <v>541</v>
      </c>
      <c r="B545" s="23" t="s">
        <v>75</v>
      </c>
      <c r="C545" s="56" t="s">
        <v>614</v>
      </c>
      <c r="D545" s="56" t="s">
        <v>602</v>
      </c>
      <c r="E545" s="23"/>
      <c r="F545" s="110">
        <v>504</v>
      </c>
    </row>
    <row r="546" spans="1:6" x14ac:dyDescent="0.25">
      <c r="A546" s="49">
        <v>542</v>
      </c>
      <c r="B546" s="23" t="s">
        <v>75</v>
      </c>
      <c r="C546" s="56" t="s">
        <v>615</v>
      </c>
      <c r="D546" s="56" t="s">
        <v>603</v>
      </c>
      <c r="E546" s="23"/>
      <c r="F546" s="110">
        <v>508</v>
      </c>
    </row>
    <row r="547" spans="1:6" x14ac:dyDescent="0.25">
      <c r="A547" s="49">
        <v>543</v>
      </c>
      <c r="B547" s="23" t="s">
        <v>75</v>
      </c>
      <c r="C547" s="56" t="s">
        <v>616</v>
      </c>
      <c r="D547" s="56" t="s">
        <v>604</v>
      </c>
      <c r="E547" s="23"/>
      <c r="F547" s="110">
        <v>1008</v>
      </c>
    </row>
    <row r="548" spans="1:6" x14ac:dyDescent="0.25">
      <c r="A548" s="49">
        <v>544</v>
      </c>
      <c r="B548" s="23" t="s">
        <v>75</v>
      </c>
      <c r="C548" s="56" t="s">
        <v>617</v>
      </c>
      <c r="D548" s="56" t="s">
        <v>605</v>
      </c>
      <c r="E548" s="23"/>
      <c r="F548" s="110">
        <v>1008</v>
      </c>
    </row>
    <row r="549" spans="1:6" x14ac:dyDescent="0.25">
      <c r="A549" s="49">
        <v>545</v>
      </c>
      <c r="B549" s="23" t="s">
        <v>75</v>
      </c>
      <c r="C549" s="56" t="s">
        <v>618</v>
      </c>
      <c r="D549" s="56" t="s">
        <v>606</v>
      </c>
      <c r="E549" s="23"/>
      <c r="F549" s="110">
        <v>1016</v>
      </c>
    </row>
    <row r="550" spans="1:6" x14ac:dyDescent="0.25">
      <c r="A550" s="49">
        <v>546</v>
      </c>
      <c r="B550" s="23" t="s">
        <v>75</v>
      </c>
      <c r="C550" s="56" t="s">
        <v>619</v>
      </c>
      <c r="D550" s="56" t="s">
        <v>607</v>
      </c>
      <c r="E550" s="23"/>
      <c r="F550" s="110">
        <v>508</v>
      </c>
    </row>
    <row r="551" spans="1:6" x14ac:dyDescent="0.25">
      <c r="A551" s="49">
        <v>547</v>
      </c>
      <c r="B551" s="23" t="s">
        <v>75</v>
      </c>
      <c r="C551" s="56" t="s">
        <v>620</v>
      </c>
      <c r="D551" s="56" t="s">
        <v>608</v>
      </c>
      <c r="E551" s="23"/>
      <c r="F551" s="110">
        <v>4024</v>
      </c>
    </row>
    <row r="552" spans="1:6" x14ac:dyDescent="0.25">
      <c r="A552" s="49">
        <v>548</v>
      </c>
      <c r="B552" s="23" t="s">
        <v>75</v>
      </c>
      <c r="C552" s="56" t="s">
        <v>621</v>
      </c>
      <c r="D552" s="56" t="s">
        <v>609</v>
      </c>
      <c r="E552" s="23"/>
      <c r="F552" s="110">
        <v>4048</v>
      </c>
    </row>
    <row r="553" spans="1:6" x14ac:dyDescent="0.25">
      <c r="A553" s="49">
        <v>549</v>
      </c>
      <c r="B553" s="23" t="s">
        <v>75</v>
      </c>
      <c r="C553" s="56" t="s">
        <v>622</v>
      </c>
      <c r="D553" s="56" t="s">
        <v>610</v>
      </c>
      <c r="E553" s="23"/>
      <c r="F553" s="110">
        <v>816</v>
      </c>
    </row>
    <row r="554" spans="1:6" x14ac:dyDescent="0.25">
      <c r="A554" s="49">
        <v>550</v>
      </c>
      <c r="B554" s="23" t="s">
        <v>75</v>
      </c>
      <c r="C554" s="56" t="s">
        <v>623</v>
      </c>
      <c r="D554" s="56" t="s">
        <v>611</v>
      </c>
      <c r="E554" s="23"/>
      <c r="F554" s="110">
        <v>4028</v>
      </c>
    </row>
    <row r="555" spans="1:6" x14ac:dyDescent="0.25">
      <c r="A555" s="49">
        <v>551</v>
      </c>
      <c r="B555" s="23" t="s">
        <v>75</v>
      </c>
      <c r="C555" s="56" t="s">
        <v>624</v>
      </c>
      <c r="D555" s="56" t="s">
        <v>612</v>
      </c>
      <c r="E555" s="23"/>
      <c r="F555" s="110">
        <v>504</v>
      </c>
    </row>
    <row r="556" spans="1:6" x14ac:dyDescent="0.25">
      <c r="A556" s="49">
        <v>552</v>
      </c>
      <c r="B556" s="23" t="s">
        <v>75</v>
      </c>
      <c r="C556" s="56" t="s">
        <v>625</v>
      </c>
      <c r="D556" s="56" t="s">
        <v>613</v>
      </c>
      <c r="E556" s="23"/>
      <c r="F556" s="110">
        <v>4056</v>
      </c>
    </row>
    <row r="557" spans="1:6" x14ac:dyDescent="0.25">
      <c r="A557" s="49">
        <v>553</v>
      </c>
      <c r="B557" s="23" t="s">
        <v>75</v>
      </c>
      <c r="C557" s="56" t="s">
        <v>626</v>
      </c>
      <c r="D557" s="56" t="s">
        <v>629</v>
      </c>
      <c r="E557" s="23"/>
      <c r="F557" s="110">
        <v>15000</v>
      </c>
    </row>
    <row r="558" spans="1:6" x14ac:dyDescent="0.25">
      <c r="A558" s="49">
        <v>554</v>
      </c>
      <c r="B558" s="23" t="s">
        <v>75</v>
      </c>
      <c r="C558" s="56" t="s">
        <v>627</v>
      </c>
      <c r="D558" s="56" t="s">
        <v>630</v>
      </c>
      <c r="E558" s="23"/>
      <c r="F558" s="110">
        <v>9000</v>
      </c>
    </row>
    <row r="559" spans="1:6" x14ac:dyDescent="0.25">
      <c r="A559" s="49">
        <v>555</v>
      </c>
      <c r="B559" s="23" t="s">
        <v>75</v>
      </c>
      <c r="C559" s="56" t="s">
        <v>628</v>
      </c>
      <c r="D559" s="56" t="s">
        <v>631</v>
      </c>
      <c r="E559" s="23"/>
      <c r="F559" s="110">
        <v>5000</v>
      </c>
    </row>
    <row r="560" spans="1:6" x14ac:dyDescent="0.25">
      <c r="A560" s="49">
        <v>556</v>
      </c>
      <c r="B560" s="31" t="s">
        <v>640</v>
      </c>
      <c r="C560" s="56" t="s">
        <v>636</v>
      </c>
      <c r="D560" s="56" t="s">
        <v>632</v>
      </c>
      <c r="E560" s="23"/>
      <c r="F560" s="110">
        <v>3330</v>
      </c>
    </row>
    <row r="561" spans="1:6" x14ac:dyDescent="0.25">
      <c r="A561" s="49">
        <v>557</v>
      </c>
      <c r="B561" s="31" t="s">
        <v>640</v>
      </c>
      <c r="C561" s="56" t="s">
        <v>637</v>
      </c>
      <c r="D561" s="56" t="s">
        <v>633</v>
      </c>
      <c r="E561" s="23"/>
      <c r="F561" s="110">
        <v>3445</v>
      </c>
    </row>
    <row r="562" spans="1:6" x14ac:dyDescent="0.25">
      <c r="A562" s="49">
        <v>558</v>
      </c>
      <c r="B562" s="31" t="s">
        <v>640</v>
      </c>
      <c r="C562" s="56" t="s">
        <v>638</v>
      </c>
      <c r="D562" s="56" t="s">
        <v>634</v>
      </c>
      <c r="E562" s="23"/>
      <c r="F562" s="110">
        <v>3420</v>
      </c>
    </row>
    <row r="563" spans="1:6" x14ac:dyDescent="0.25">
      <c r="A563" s="49">
        <v>559</v>
      </c>
      <c r="B563" s="31" t="s">
        <v>640</v>
      </c>
      <c r="C563" s="56" t="s">
        <v>639</v>
      </c>
      <c r="D563" s="56" t="s">
        <v>635</v>
      </c>
      <c r="E563" s="23"/>
      <c r="F563" s="110">
        <v>5715</v>
      </c>
    </row>
    <row r="564" spans="1:6" x14ac:dyDescent="0.25">
      <c r="A564" s="49">
        <v>560</v>
      </c>
      <c r="B564" s="31" t="s">
        <v>641</v>
      </c>
      <c r="C564" s="56" t="s">
        <v>314</v>
      </c>
      <c r="D564" s="56" t="s">
        <v>315</v>
      </c>
      <c r="E564" s="23"/>
      <c r="F564" s="110">
        <v>14388</v>
      </c>
    </row>
    <row r="565" spans="1:6" x14ac:dyDescent="0.25">
      <c r="A565" s="49">
        <v>561</v>
      </c>
      <c r="B565" s="31" t="s">
        <v>641</v>
      </c>
      <c r="C565" s="56" t="s">
        <v>316</v>
      </c>
      <c r="D565" s="56" t="s">
        <v>317</v>
      </c>
      <c r="E565" s="23"/>
      <c r="F565" s="110">
        <v>4773</v>
      </c>
    </row>
    <row r="566" spans="1:6" x14ac:dyDescent="0.25">
      <c r="A566" s="49">
        <v>562</v>
      </c>
      <c r="B566" s="31" t="s">
        <v>641</v>
      </c>
      <c r="C566" s="56" t="s">
        <v>318</v>
      </c>
      <c r="D566" s="56" t="s">
        <v>319</v>
      </c>
      <c r="E566" s="23"/>
      <c r="F566" s="110">
        <v>4651</v>
      </c>
    </row>
    <row r="567" spans="1:6" x14ac:dyDescent="0.25">
      <c r="A567" s="49">
        <v>563</v>
      </c>
      <c r="B567" s="31" t="s">
        <v>641</v>
      </c>
      <c r="C567" s="66" t="s">
        <v>396</v>
      </c>
      <c r="D567" s="66" t="s">
        <v>397</v>
      </c>
      <c r="E567" s="28"/>
      <c r="F567" s="114">
        <v>5893</v>
      </c>
    </row>
    <row r="568" spans="1:6" x14ac:dyDescent="0.25">
      <c r="A568" s="49">
        <v>564</v>
      </c>
      <c r="B568" s="23" t="s">
        <v>75</v>
      </c>
      <c r="C568" s="74">
        <v>840003011639742</v>
      </c>
      <c r="D568" s="56" t="s">
        <v>642</v>
      </c>
      <c r="E568" s="23"/>
      <c r="F568" s="110">
        <v>5000</v>
      </c>
    </row>
    <row r="569" spans="1:6" x14ac:dyDescent="0.25">
      <c r="A569" s="49">
        <v>565</v>
      </c>
      <c r="B569" s="23" t="s">
        <v>75</v>
      </c>
      <c r="C569" s="74" t="s">
        <v>643</v>
      </c>
      <c r="D569" s="56" t="s">
        <v>644</v>
      </c>
      <c r="E569" s="23"/>
      <c r="F569" s="110">
        <v>1232</v>
      </c>
    </row>
    <row r="570" spans="1:6" x14ac:dyDescent="0.25">
      <c r="A570" s="49">
        <v>566</v>
      </c>
      <c r="B570" s="23" t="s">
        <v>75</v>
      </c>
      <c r="C570" s="74">
        <v>840003011816330</v>
      </c>
      <c r="D570" s="56" t="s">
        <v>645</v>
      </c>
      <c r="E570" s="23"/>
      <c r="F570" s="110">
        <v>5000</v>
      </c>
    </row>
    <row r="571" spans="1:6" x14ac:dyDescent="0.25">
      <c r="A571" s="49">
        <v>567</v>
      </c>
      <c r="B571" s="23" t="s">
        <v>75</v>
      </c>
      <c r="C571" s="74" t="s">
        <v>646</v>
      </c>
      <c r="D571" s="56" t="s">
        <v>647</v>
      </c>
      <c r="E571" s="23"/>
      <c r="F571" s="110">
        <v>1500</v>
      </c>
    </row>
    <row r="572" spans="1:6" x14ac:dyDescent="0.25">
      <c r="A572" s="49">
        <v>568</v>
      </c>
      <c r="B572" s="23" t="s">
        <v>75</v>
      </c>
      <c r="C572" s="74">
        <v>840003128463284</v>
      </c>
      <c r="D572" s="56" t="s">
        <v>648</v>
      </c>
      <c r="E572" s="23"/>
      <c r="F572" s="110">
        <v>2000</v>
      </c>
    </row>
    <row r="573" spans="1:6" x14ac:dyDescent="0.25">
      <c r="A573" s="49">
        <v>569</v>
      </c>
      <c r="B573" s="23" t="s">
        <v>75</v>
      </c>
      <c r="C573" s="74">
        <v>840003131107142</v>
      </c>
      <c r="D573" s="56" t="s">
        <v>649</v>
      </c>
      <c r="E573" s="23"/>
      <c r="F573" s="110">
        <v>2000</v>
      </c>
    </row>
    <row r="574" spans="1:6" x14ac:dyDescent="0.25">
      <c r="A574" s="49">
        <v>570</v>
      </c>
      <c r="B574" s="23" t="s">
        <v>75</v>
      </c>
      <c r="C574" s="74">
        <v>840003124651498</v>
      </c>
      <c r="D574" s="56" t="s">
        <v>650</v>
      </c>
      <c r="E574" s="23"/>
      <c r="F574" s="110">
        <v>2000</v>
      </c>
    </row>
    <row r="575" spans="1:6" x14ac:dyDescent="0.25">
      <c r="A575" s="49">
        <v>571</v>
      </c>
      <c r="B575" s="23" t="s">
        <v>75</v>
      </c>
      <c r="C575" s="74">
        <v>840003011816338</v>
      </c>
      <c r="D575" s="56" t="s">
        <v>651</v>
      </c>
      <c r="E575" s="23"/>
      <c r="F575" s="110">
        <v>3000</v>
      </c>
    </row>
    <row r="576" spans="1:6" x14ac:dyDescent="0.25">
      <c r="A576" s="49">
        <v>572</v>
      </c>
      <c r="B576" s="23" t="s">
        <v>75</v>
      </c>
      <c r="C576" s="74">
        <v>840003128463273</v>
      </c>
      <c r="D576" s="56" t="s">
        <v>652</v>
      </c>
      <c r="E576" s="23"/>
      <c r="F576" s="110">
        <v>2000</v>
      </c>
    </row>
    <row r="577" spans="1:6" x14ac:dyDescent="0.25">
      <c r="A577" s="49">
        <v>573</v>
      </c>
      <c r="B577" s="23" t="s">
        <v>75</v>
      </c>
      <c r="C577" s="74">
        <v>840003132554863</v>
      </c>
      <c r="D577" s="56" t="s">
        <v>653</v>
      </c>
      <c r="E577" s="23"/>
      <c r="F577" s="110">
        <v>303</v>
      </c>
    </row>
    <row r="578" spans="1:6" x14ac:dyDescent="0.25">
      <c r="A578" s="49">
        <v>574</v>
      </c>
      <c r="B578" s="23" t="s">
        <v>75</v>
      </c>
      <c r="C578" s="74">
        <v>840003129037702</v>
      </c>
      <c r="D578" s="56" t="s">
        <v>654</v>
      </c>
      <c r="E578" s="23"/>
      <c r="F578" s="110">
        <v>2000</v>
      </c>
    </row>
    <row r="579" spans="1:6" x14ac:dyDescent="0.25">
      <c r="A579" s="49">
        <v>575</v>
      </c>
      <c r="B579" s="23" t="s">
        <v>75</v>
      </c>
      <c r="C579" s="74" t="s">
        <v>655</v>
      </c>
      <c r="D579" s="56" t="s">
        <v>656</v>
      </c>
      <c r="E579" s="23"/>
      <c r="F579" s="110">
        <v>5000</v>
      </c>
    </row>
    <row r="580" spans="1:6" x14ac:dyDescent="0.25">
      <c r="A580" s="49">
        <v>576</v>
      </c>
      <c r="B580" s="23" t="s">
        <v>75</v>
      </c>
      <c r="C580" s="74" t="s">
        <v>657</v>
      </c>
      <c r="D580" s="56" t="s">
        <v>658</v>
      </c>
      <c r="E580" s="23"/>
      <c r="F580" s="110">
        <v>5000</v>
      </c>
    </row>
    <row r="581" spans="1:6" x14ac:dyDescent="0.25">
      <c r="A581" s="49">
        <v>577</v>
      </c>
      <c r="B581" s="23" t="s">
        <v>75</v>
      </c>
      <c r="C581" s="74" t="s">
        <v>659</v>
      </c>
      <c r="D581" s="56" t="s">
        <v>660</v>
      </c>
      <c r="E581" s="23"/>
      <c r="F581" s="110">
        <v>457</v>
      </c>
    </row>
    <row r="582" spans="1:6" x14ac:dyDescent="0.25">
      <c r="A582" s="49">
        <v>578</v>
      </c>
      <c r="B582" s="23" t="s">
        <v>75</v>
      </c>
      <c r="C582" s="74" t="s">
        <v>661</v>
      </c>
      <c r="D582" s="56" t="s">
        <v>662</v>
      </c>
      <c r="E582" s="23"/>
      <c r="F582" s="110">
        <v>3400</v>
      </c>
    </row>
    <row r="583" spans="1:6" x14ac:dyDescent="0.25">
      <c r="A583" s="49">
        <v>579</v>
      </c>
      <c r="B583" s="23" t="s">
        <v>75</v>
      </c>
      <c r="C583" s="74" t="s">
        <v>663</v>
      </c>
      <c r="D583" s="56" t="s">
        <v>664</v>
      </c>
      <c r="E583" s="23"/>
      <c r="F583" s="110">
        <v>13000</v>
      </c>
    </row>
    <row r="584" spans="1:6" x14ac:dyDescent="0.25">
      <c r="A584" s="49">
        <v>580</v>
      </c>
      <c r="B584" s="23" t="s">
        <v>75</v>
      </c>
      <c r="C584" s="74" t="s">
        <v>665</v>
      </c>
      <c r="D584" s="56" t="s">
        <v>666</v>
      </c>
      <c r="E584" s="23"/>
      <c r="F584" s="110">
        <v>8000</v>
      </c>
    </row>
    <row r="585" spans="1:6" x14ac:dyDescent="0.25">
      <c r="A585" s="49">
        <v>581</v>
      </c>
      <c r="B585" s="23" t="s">
        <v>75</v>
      </c>
      <c r="C585" s="74" t="s">
        <v>667</v>
      </c>
      <c r="D585" s="56" t="s">
        <v>668</v>
      </c>
      <c r="E585" s="23"/>
      <c r="F585" s="110">
        <v>5000</v>
      </c>
    </row>
    <row r="586" spans="1:6" x14ac:dyDescent="0.25">
      <c r="A586" s="49">
        <v>582</v>
      </c>
      <c r="B586" s="23" t="s">
        <v>75</v>
      </c>
      <c r="C586" s="74" t="s">
        <v>669</v>
      </c>
      <c r="D586" s="56" t="s">
        <v>670</v>
      </c>
      <c r="E586" s="23"/>
      <c r="F586" s="110">
        <v>3639</v>
      </c>
    </row>
    <row r="587" spans="1:6" x14ac:dyDescent="0.25">
      <c r="A587" s="49">
        <v>583</v>
      </c>
      <c r="B587" s="23" t="s">
        <v>75</v>
      </c>
      <c r="C587" s="74" t="s">
        <v>671</v>
      </c>
      <c r="D587" s="56" t="s">
        <v>672</v>
      </c>
      <c r="E587" s="23"/>
      <c r="F587" s="110">
        <v>5000</v>
      </c>
    </row>
    <row r="588" spans="1:6" x14ac:dyDescent="0.25">
      <c r="A588" s="49">
        <v>584</v>
      </c>
      <c r="B588" s="23" t="s">
        <v>75</v>
      </c>
      <c r="C588" s="74" t="s">
        <v>673</v>
      </c>
      <c r="D588" s="56" t="s">
        <v>674</v>
      </c>
      <c r="E588" s="23"/>
      <c r="F588" s="110">
        <v>2500</v>
      </c>
    </row>
    <row r="589" spans="1:6" x14ac:dyDescent="0.25">
      <c r="A589" s="49">
        <v>585</v>
      </c>
      <c r="B589" s="23" t="s">
        <v>75</v>
      </c>
      <c r="C589" s="74" t="s">
        <v>675</v>
      </c>
      <c r="D589" s="56" t="s">
        <v>676</v>
      </c>
      <c r="E589" s="23"/>
      <c r="F589" s="110">
        <v>483</v>
      </c>
    </row>
    <row r="590" spans="1:6" x14ac:dyDescent="0.25">
      <c r="A590" s="49">
        <v>586</v>
      </c>
      <c r="B590" s="23" t="s">
        <v>75</v>
      </c>
      <c r="C590" s="74" t="s">
        <v>677</v>
      </c>
      <c r="D590" s="56" t="s">
        <v>678</v>
      </c>
      <c r="E590" s="23"/>
      <c r="F590" s="110">
        <v>5000</v>
      </c>
    </row>
    <row r="591" spans="1:6" x14ac:dyDescent="0.25">
      <c r="A591" s="49">
        <v>587</v>
      </c>
      <c r="B591" s="23" t="s">
        <v>75</v>
      </c>
      <c r="C591" s="74" t="s">
        <v>679</v>
      </c>
      <c r="D591" s="56" t="s">
        <v>680</v>
      </c>
      <c r="E591" s="23"/>
      <c r="F591" s="110">
        <v>1800</v>
      </c>
    </row>
    <row r="592" spans="1:6" x14ac:dyDescent="0.25">
      <c r="A592" s="49">
        <v>588</v>
      </c>
      <c r="B592" s="23" t="s">
        <v>75</v>
      </c>
      <c r="C592" s="74" t="s">
        <v>681</v>
      </c>
      <c r="D592" s="56" t="s">
        <v>682</v>
      </c>
      <c r="E592" s="23"/>
      <c r="F592" s="110">
        <v>3100</v>
      </c>
    </row>
    <row r="593" spans="1:6" x14ac:dyDescent="0.25">
      <c r="A593" s="49">
        <v>589</v>
      </c>
      <c r="B593" s="23" t="s">
        <v>75</v>
      </c>
      <c r="C593" s="74" t="s">
        <v>683</v>
      </c>
      <c r="D593" s="56" t="s">
        <v>684</v>
      </c>
      <c r="E593" s="23"/>
      <c r="F593" s="110">
        <v>3493</v>
      </c>
    </row>
    <row r="594" spans="1:6" x14ac:dyDescent="0.25">
      <c r="A594" s="49">
        <v>590</v>
      </c>
      <c r="B594" s="23" t="s">
        <v>75</v>
      </c>
      <c r="C594" s="74" t="s">
        <v>685</v>
      </c>
      <c r="D594" s="56" t="s">
        <v>686</v>
      </c>
      <c r="E594" s="23"/>
      <c r="F594" s="110">
        <v>6000</v>
      </c>
    </row>
    <row r="595" spans="1:6" x14ac:dyDescent="0.25">
      <c r="A595" s="49">
        <v>591</v>
      </c>
      <c r="B595" s="23" t="s">
        <v>75</v>
      </c>
      <c r="C595" s="74" t="s">
        <v>687</v>
      </c>
      <c r="D595" s="56" t="s">
        <v>688</v>
      </c>
      <c r="E595" s="23"/>
      <c r="F595" s="110">
        <v>1412</v>
      </c>
    </row>
    <row r="596" spans="1:6" x14ac:dyDescent="0.25">
      <c r="A596" s="49">
        <v>592</v>
      </c>
      <c r="B596" s="23" t="s">
        <v>75</v>
      </c>
      <c r="C596" s="73" t="s">
        <v>687</v>
      </c>
      <c r="D596" s="66" t="s">
        <v>688</v>
      </c>
      <c r="E596" s="28" t="s">
        <v>101</v>
      </c>
      <c r="F596" s="114">
        <v>500</v>
      </c>
    </row>
    <row r="597" spans="1:6" x14ac:dyDescent="0.25">
      <c r="A597" s="49">
        <v>593</v>
      </c>
      <c r="B597" s="23" t="s">
        <v>689</v>
      </c>
      <c r="C597" s="74" t="s">
        <v>690</v>
      </c>
      <c r="D597" s="56" t="s">
        <v>691</v>
      </c>
      <c r="E597" s="23"/>
      <c r="F597" s="110">
        <v>5400</v>
      </c>
    </row>
    <row r="598" spans="1:6" x14ac:dyDescent="0.25">
      <c r="A598" s="49">
        <v>594</v>
      </c>
      <c r="B598" s="23" t="s">
        <v>689</v>
      </c>
      <c r="C598" s="74" t="s">
        <v>692</v>
      </c>
      <c r="D598" s="56" t="s">
        <v>693</v>
      </c>
      <c r="E598" s="23"/>
      <c r="F598" s="110">
        <v>3390</v>
      </c>
    </row>
    <row r="599" spans="1:6" x14ac:dyDescent="0.25">
      <c r="A599" s="49">
        <v>595</v>
      </c>
      <c r="B599" s="23" t="s">
        <v>689</v>
      </c>
      <c r="C599" s="74" t="s">
        <v>694</v>
      </c>
      <c r="D599" s="56" t="s">
        <v>695</v>
      </c>
      <c r="E599" s="23"/>
      <c r="F599" s="110">
        <v>3220</v>
      </c>
    </row>
    <row r="600" spans="1:6" x14ac:dyDescent="0.25">
      <c r="A600" s="49">
        <v>596</v>
      </c>
      <c r="B600" s="23" t="s">
        <v>689</v>
      </c>
      <c r="C600" s="74" t="s">
        <v>696</v>
      </c>
      <c r="D600" s="56" t="s">
        <v>697</v>
      </c>
      <c r="E600" s="23"/>
      <c r="F600" s="110">
        <v>1070</v>
      </c>
    </row>
    <row r="601" spans="1:6" x14ac:dyDescent="0.25">
      <c r="A601" s="49">
        <v>597</v>
      </c>
      <c r="B601" s="23" t="s">
        <v>689</v>
      </c>
      <c r="C601" s="74" t="s">
        <v>698</v>
      </c>
      <c r="D601" s="56" t="s">
        <v>699</v>
      </c>
      <c r="E601" s="23"/>
      <c r="F601" s="110">
        <v>7995</v>
      </c>
    </row>
    <row r="602" spans="1:6" x14ac:dyDescent="0.25">
      <c r="A602" s="49">
        <v>598</v>
      </c>
      <c r="B602" s="23" t="s">
        <v>689</v>
      </c>
      <c r="C602" s="74" t="s">
        <v>700</v>
      </c>
      <c r="D602" s="56" t="s">
        <v>701</v>
      </c>
      <c r="E602" s="23"/>
      <c r="F602" s="110">
        <v>1090</v>
      </c>
    </row>
    <row r="603" spans="1:6" x14ac:dyDescent="0.25">
      <c r="A603" s="49">
        <v>599</v>
      </c>
      <c r="B603" s="23" t="s">
        <v>689</v>
      </c>
      <c r="C603" s="74" t="s">
        <v>702</v>
      </c>
      <c r="D603" s="56" t="s">
        <v>703</v>
      </c>
      <c r="E603" s="23"/>
      <c r="F603" s="110">
        <v>8510</v>
      </c>
    </row>
    <row r="604" spans="1:6" x14ac:dyDescent="0.25">
      <c r="A604" s="49">
        <v>600</v>
      </c>
      <c r="B604" s="23" t="s">
        <v>689</v>
      </c>
      <c r="C604" s="74" t="s">
        <v>704</v>
      </c>
      <c r="D604" s="56" t="s">
        <v>705</v>
      </c>
      <c r="E604" s="23"/>
      <c r="F604" s="110">
        <v>5360</v>
      </c>
    </row>
    <row r="605" spans="1:6" x14ac:dyDescent="0.25">
      <c r="A605" s="49">
        <v>601</v>
      </c>
      <c r="B605" s="23" t="s">
        <v>689</v>
      </c>
      <c r="C605" s="74" t="s">
        <v>706</v>
      </c>
      <c r="D605" s="56" t="s">
        <v>707</v>
      </c>
      <c r="E605" s="23"/>
      <c r="F605" s="110">
        <v>5310</v>
      </c>
    </row>
    <row r="606" spans="1:6" x14ac:dyDescent="0.25">
      <c r="A606" s="49">
        <v>602</v>
      </c>
      <c r="B606" s="23" t="s">
        <v>689</v>
      </c>
      <c r="C606" s="74" t="s">
        <v>708</v>
      </c>
      <c r="D606" s="56" t="s">
        <v>709</v>
      </c>
      <c r="E606" s="23"/>
      <c r="F606" s="110">
        <v>2150</v>
      </c>
    </row>
    <row r="607" spans="1:6" x14ac:dyDescent="0.25">
      <c r="A607" s="49">
        <v>603</v>
      </c>
      <c r="B607" s="23" t="s">
        <v>689</v>
      </c>
      <c r="C607" s="74" t="s">
        <v>710</v>
      </c>
      <c r="D607" s="56" t="s">
        <v>711</v>
      </c>
      <c r="E607" s="23"/>
      <c r="F607" s="110">
        <v>2160</v>
      </c>
    </row>
    <row r="608" spans="1:6" x14ac:dyDescent="0.25">
      <c r="A608" s="49">
        <v>604</v>
      </c>
      <c r="B608" s="23" t="s">
        <v>689</v>
      </c>
      <c r="C608" s="74" t="s">
        <v>712</v>
      </c>
      <c r="D608" s="56" t="s">
        <v>713</v>
      </c>
      <c r="E608" s="23"/>
      <c r="F608" s="110">
        <v>1060</v>
      </c>
    </row>
    <row r="609" spans="1:6" x14ac:dyDescent="0.25">
      <c r="A609" s="49">
        <v>605</v>
      </c>
      <c r="B609" s="23" t="s">
        <v>689</v>
      </c>
      <c r="C609" s="73" t="s">
        <v>714</v>
      </c>
      <c r="D609" s="66" t="s">
        <v>715</v>
      </c>
      <c r="E609" s="23"/>
      <c r="F609" s="110">
        <v>5300</v>
      </c>
    </row>
    <row r="610" spans="1:6" x14ac:dyDescent="0.25">
      <c r="A610" s="49">
        <v>606</v>
      </c>
      <c r="B610" s="23" t="s">
        <v>65</v>
      </c>
      <c r="C610" s="74" t="s">
        <v>716</v>
      </c>
      <c r="D610" s="56" t="s">
        <v>725</v>
      </c>
      <c r="E610" s="23"/>
      <c r="F610" s="110">
        <v>1718</v>
      </c>
    </row>
    <row r="611" spans="1:6" x14ac:dyDescent="0.25">
      <c r="A611" s="49">
        <v>607</v>
      </c>
      <c r="B611" s="23" t="s">
        <v>65</v>
      </c>
      <c r="C611" s="89" t="s">
        <v>717</v>
      </c>
      <c r="D611" s="56" t="s">
        <v>726</v>
      </c>
      <c r="E611" s="23"/>
      <c r="F611" s="110">
        <v>2827</v>
      </c>
    </row>
    <row r="612" spans="1:6" x14ac:dyDescent="0.25">
      <c r="A612" s="49">
        <v>608</v>
      </c>
      <c r="B612" s="23" t="s">
        <v>65</v>
      </c>
      <c r="C612" s="74" t="s">
        <v>220</v>
      </c>
      <c r="D612" s="56" t="s">
        <v>727</v>
      </c>
      <c r="E612" s="23"/>
      <c r="F612" s="110">
        <v>1432</v>
      </c>
    </row>
    <row r="613" spans="1:6" x14ac:dyDescent="0.25">
      <c r="A613" s="49">
        <v>609</v>
      </c>
      <c r="B613" s="23" t="s">
        <v>65</v>
      </c>
      <c r="C613" s="74" t="s">
        <v>222</v>
      </c>
      <c r="D613" s="56" t="s">
        <v>728</v>
      </c>
      <c r="E613" s="23"/>
      <c r="F613" s="119">
        <v>712</v>
      </c>
    </row>
    <row r="614" spans="1:6" x14ac:dyDescent="0.25">
      <c r="A614" s="49">
        <v>610</v>
      </c>
      <c r="B614" s="23" t="s">
        <v>65</v>
      </c>
      <c r="C614" s="74" t="s">
        <v>718</v>
      </c>
      <c r="D614" s="56" t="s">
        <v>729</v>
      </c>
      <c r="E614" s="23"/>
      <c r="F614" s="110">
        <v>1508</v>
      </c>
    </row>
    <row r="615" spans="1:6" x14ac:dyDescent="0.25">
      <c r="A615" s="49">
        <v>611</v>
      </c>
      <c r="B615" s="23" t="s">
        <v>65</v>
      </c>
      <c r="C615" s="74" t="s">
        <v>719</v>
      </c>
      <c r="D615" s="56" t="s">
        <v>730</v>
      </c>
      <c r="E615" s="23"/>
      <c r="F615" s="110">
        <v>1793</v>
      </c>
    </row>
    <row r="616" spans="1:6" x14ac:dyDescent="0.25">
      <c r="A616" s="49">
        <v>612</v>
      </c>
      <c r="B616" s="23" t="s">
        <v>65</v>
      </c>
      <c r="C616" s="74" t="s">
        <v>720</v>
      </c>
      <c r="D616" s="56" t="s">
        <v>731</v>
      </c>
      <c r="E616" s="23"/>
      <c r="F616" s="110">
        <v>1915</v>
      </c>
    </row>
    <row r="617" spans="1:6" x14ac:dyDescent="0.25">
      <c r="A617" s="49">
        <v>613</v>
      </c>
      <c r="B617" s="23" t="s">
        <v>65</v>
      </c>
      <c r="C617" s="74" t="s">
        <v>721</v>
      </c>
      <c r="D617" s="56" t="s">
        <v>732</v>
      </c>
      <c r="E617" s="23"/>
      <c r="F617" s="110">
        <v>5300</v>
      </c>
    </row>
    <row r="618" spans="1:6" x14ac:dyDescent="0.25">
      <c r="A618" s="49">
        <v>614</v>
      </c>
      <c r="B618" s="23" t="s">
        <v>65</v>
      </c>
      <c r="C618" s="74" t="s">
        <v>722</v>
      </c>
      <c r="D618" s="56" t="s">
        <v>733</v>
      </c>
      <c r="E618" s="23"/>
      <c r="F618" s="110">
        <v>2302</v>
      </c>
    </row>
    <row r="619" spans="1:6" x14ac:dyDescent="0.25">
      <c r="A619" s="49">
        <v>615</v>
      </c>
      <c r="B619" s="23" t="s">
        <v>65</v>
      </c>
      <c r="C619" s="74" t="s">
        <v>723</v>
      </c>
      <c r="D619" s="56" t="s">
        <v>734</v>
      </c>
      <c r="E619" s="23"/>
      <c r="F619" s="110">
        <v>2260</v>
      </c>
    </row>
    <row r="620" spans="1:6" x14ac:dyDescent="0.25">
      <c r="A620" s="49">
        <v>616</v>
      </c>
      <c r="B620" s="23" t="s">
        <v>65</v>
      </c>
      <c r="C620" s="74" t="s">
        <v>724</v>
      </c>
      <c r="D620" s="56" t="s">
        <v>735</v>
      </c>
      <c r="E620" s="23"/>
      <c r="F620" s="110">
        <v>3163</v>
      </c>
    </row>
    <row r="621" spans="1:6" x14ac:dyDescent="0.25">
      <c r="A621" s="49">
        <v>617</v>
      </c>
      <c r="B621" s="23" t="s">
        <v>38</v>
      </c>
      <c r="C621" s="82" t="str">
        <f>[32]Sayfa1!B16</f>
        <v>USA136278496</v>
      </c>
      <c r="D621" s="82" t="str">
        <f>[32]Sayfa1!C16</f>
        <v>PHIL-RU POTTER ROLAND</v>
      </c>
      <c r="E621" s="23"/>
      <c r="F621" s="110">
        <f>[32]Sayfa1!E16</f>
        <v>3416</v>
      </c>
    </row>
    <row r="622" spans="1:6" x14ac:dyDescent="0.25">
      <c r="A622" s="49">
        <v>618</v>
      </c>
      <c r="B622" s="23" t="s">
        <v>38</v>
      </c>
      <c r="C622" s="82" t="str">
        <f>[32]Sayfa1!B17</f>
        <v>USA70053885</v>
      </c>
      <c r="D622" s="82" t="str">
        <f>[32]Sayfa1!C17</f>
        <v>LARS-ACRES NIA TAILLIGHT</v>
      </c>
      <c r="E622" s="23"/>
      <c r="F622" s="110">
        <f>[32]Sayfa1!E17</f>
        <v>5704</v>
      </c>
    </row>
    <row r="623" spans="1:6" x14ac:dyDescent="0.25">
      <c r="A623" s="49">
        <v>619</v>
      </c>
      <c r="B623" s="23" t="s">
        <v>38</v>
      </c>
      <c r="C623" s="82" t="str">
        <f>[32]Sayfa1!B18</f>
        <v>USA71703397</v>
      </c>
      <c r="D623" s="82" t="str">
        <f>[32]Sayfa1!C18</f>
        <v>BACON-HILL MONTROSS</v>
      </c>
      <c r="E623" s="23"/>
      <c r="F623" s="110">
        <f>[32]Sayfa1!E18</f>
        <v>500</v>
      </c>
    </row>
    <row r="624" spans="1:6" x14ac:dyDescent="0.25">
      <c r="A624" s="49">
        <v>620</v>
      </c>
      <c r="B624" s="23" t="s">
        <v>38</v>
      </c>
      <c r="C624" s="74">
        <f>[32]Sayfa1!B19</f>
        <v>840003123885976</v>
      </c>
      <c r="D624" s="82" t="str">
        <f>[32]Sayfa1!C19</f>
        <v>S-S-I MONTROSS JETT-ET</v>
      </c>
      <c r="E624" s="23"/>
      <c r="F624" s="110">
        <f>[32]Sayfa1!E19</f>
        <v>800</v>
      </c>
    </row>
    <row r="625" spans="1:6" x14ac:dyDescent="0.25">
      <c r="A625" s="49">
        <v>621</v>
      </c>
      <c r="B625" s="23" t="s">
        <v>87</v>
      </c>
      <c r="C625" s="57" t="s">
        <v>736</v>
      </c>
      <c r="D625" s="57" t="s">
        <v>740</v>
      </c>
      <c r="E625" s="55"/>
      <c r="F625" s="115">
        <v>5492</v>
      </c>
    </row>
    <row r="626" spans="1:6" x14ac:dyDescent="0.25">
      <c r="A626" s="49">
        <v>622</v>
      </c>
      <c r="B626" s="23" t="s">
        <v>87</v>
      </c>
      <c r="C626" s="57" t="s">
        <v>737</v>
      </c>
      <c r="D626" s="57" t="s">
        <v>429</v>
      </c>
      <c r="E626" s="55"/>
      <c r="F626" s="115">
        <v>1313</v>
      </c>
    </row>
    <row r="627" spans="1:6" x14ac:dyDescent="0.25">
      <c r="A627" s="49">
        <v>623</v>
      </c>
      <c r="B627" s="23" t="s">
        <v>87</v>
      </c>
      <c r="C627" s="74" t="s">
        <v>738</v>
      </c>
      <c r="D627" s="72" t="s">
        <v>741</v>
      </c>
      <c r="E627" s="55"/>
      <c r="F627" s="110">
        <v>11575</v>
      </c>
    </row>
    <row r="628" spans="1:6" x14ac:dyDescent="0.25">
      <c r="A628" s="49">
        <v>624</v>
      </c>
      <c r="B628" s="23" t="s">
        <v>87</v>
      </c>
      <c r="C628" s="73" t="s">
        <v>739</v>
      </c>
      <c r="D628" s="66" t="s">
        <v>742</v>
      </c>
      <c r="E628" s="55"/>
      <c r="F628" s="110">
        <v>2695</v>
      </c>
    </row>
    <row r="629" spans="1:6" x14ac:dyDescent="0.25">
      <c r="A629" s="49">
        <v>625</v>
      </c>
      <c r="B629" s="54" t="s">
        <v>29</v>
      </c>
      <c r="C629" s="74" t="s">
        <v>743</v>
      </c>
      <c r="D629" s="56" t="s">
        <v>744</v>
      </c>
      <c r="E629" s="54"/>
      <c r="F629" s="110">
        <v>9718</v>
      </c>
    </row>
    <row r="630" spans="1:6" x14ac:dyDescent="0.25">
      <c r="A630" s="49">
        <v>626</v>
      </c>
      <c r="B630" s="54" t="s">
        <v>29</v>
      </c>
      <c r="C630" s="74" t="s">
        <v>167</v>
      </c>
      <c r="D630" s="56" t="s">
        <v>168</v>
      </c>
      <c r="E630" s="54"/>
      <c r="F630" s="110">
        <v>14639</v>
      </c>
    </row>
    <row r="631" spans="1:6" x14ac:dyDescent="0.25">
      <c r="A631" s="49">
        <v>627</v>
      </c>
      <c r="B631" s="54" t="s">
        <v>29</v>
      </c>
      <c r="C631" s="74" t="s">
        <v>165</v>
      </c>
      <c r="D631" s="56" t="s">
        <v>166</v>
      </c>
      <c r="E631" s="54"/>
      <c r="F631" s="110">
        <v>12278</v>
      </c>
    </row>
    <row r="632" spans="1:6" x14ac:dyDescent="0.25">
      <c r="A632" s="49">
        <v>628</v>
      </c>
      <c r="B632" s="54" t="s">
        <v>29</v>
      </c>
      <c r="C632" s="74" t="s">
        <v>745</v>
      </c>
      <c r="D632" s="56" t="s">
        <v>746</v>
      </c>
      <c r="E632" s="54"/>
      <c r="F632" s="110">
        <v>15322</v>
      </c>
    </row>
    <row r="633" spans="1:6" x14ac:dyDescent="0.25">
      <c r="A633" s="49">
        <v>629</v>
      </c>
      <c r="B633" s="54" t="s">
        <v>29</v>
      </c>
      <c r="C633" s="74" t="s">
        <v>747</v>
      </c>
      <c r="D633" s="56" t="s">
        <v>748</v>
      </c>
      <c r="E633" s="54"/>
      <c r="F633" s="110">
        <v>13062</v>
      </c>
    </row>
    <row r="634" spans="1:6" x14ac:dyDescent="0.25">
      <c r="A634" s="49">
        <v>630</v>
      </c>
      <c r="B634" s="54" t="s">
        <v>29</v>
      </c>
      <c r="C634" s="74" t="s">
        <v>169</v>
      </c>
      <c r="D634" s="56" t="s">
        <v>170</v>
      </c>
      <c r="E634" s="54"/>
      <c r="F634" s="114">
        <v>10107</v>
      </c>
    </row>
    <row r="635" spans="1:6" x14ac:dyDescent="0.25">
      <c r="A635" s="49">
        <v>631</v>
      </c>
      <c r="B635" s="54" t="s">
        <v>29</v>
      </c>
      <c r="C635" s="90" t="s">
        <v>749</v>
      </c>
      <c r="D635" s="56" t="s">
        <v>750</v>
      </c>
      <c r="E635" s="54"/>
      <c r="F635" s="120">
        <v>4751</v>
      </c>
    </row>
    <row r="636" spans="1:6" x14ac:dyDescent="0.25">
      <c r="A636" s="49">
        <v>632</v>
      </c>
      <c r="B636" s="54" t="s">
        <v>29</v>
      </c>
      <c r="C636" s="56" t="s">
        <v>751</v>
      </c>
      <c r="D636" s="56" t="s">
        <v>752</v>
      </c>
      <c r="E636" s="54"/>
      <c r="F636" s="110">
        <v>5000</v>
      </c>
    </row>
    <row r="637" spans="1:6" x14ac:dyDescent="0.25">
      <c r="A637" s="49">
        <v>633</v>
      </c>
      <c r="B637" s="54" t="s">
        <v>29</v>
      </c>
      <c r="C637" s="56" t="s">
        <v>753</v>
      </c>
      <c r="D637" s="56" t="s">
        <v>754</v>
      </c>
      <c r="E637" s="54"/>
      <c r="F637" s="110">
        <v>15000</v>
      </c>
    </row>
    <row r="638" spans="1:6" x14ac:dyDescent="0.25">
      <c r="A638" s="49">
        <v>634</v>
      </c>
      <c r="B638" s="54" t="s">
        <v>29</v>
      </c>
      <c r="C638" s="56" t="s">
        <v>755</v>
      </c>
      <c r="D638" s="56" t="s">
        <v>756</v>
      </c>
      <c r="E638" s="54"/>
      <c r="F638" s="110">
        <v>5000</v>
      </c>
    </row>
    <row r="639" spans="1:6" x14ac:dyDescent="0.25">
      <c r="A639" s="49">
        <v>635</v>
      </c>
      <c r="B639" s="54" t="s">
        <v>29</v>
      </c>
      <c r="C639" s="56" t="s">
        <v>757</v>
      </c>
      <c r="D639" s="56" t="s">
        <v>758</v>
      </c>
      <c r="E639" s="54"/>
      <c r="F639" s="110">
        <v>5000</v>
      </c>
    </row>
    <row r="640" spans="1:6" x14ac:dyDescent="0.25">
      <c r="A640" s="49">
        <v>636</v>
      </c>
      <c r="B640" s="54" t="s">
        <v>29</v>
      </c>
      <c r="C640" s="56" t="s">
        <v>759</v>
      </c>
      <c r="D640" s="56" t="s">
        <v>760</v>
      </c>
      <c r="E640" s="54"/>
      <c r="F640" s="110">
        <v>5000</v>
      </c>
    </row>
    <row r="641" spans="1:6" x14ac:dyDescent="0.25">
      <c r="A641" s="49">
        <v>637</v>
      </c>
      <c r="B641" s="54" t="s">
        <v>29</v>
      </c>
      <c r="C641" s="56" t="s">
        <v>761</v>
      </c>
      <c r="D641" s="56" t="s">
        <v>762</v>
      </c>
      <c r="E641" s="54"/>
      <c r="F641" s="110">
        <v>2000</v>
      </c>
    </row>
    <row r="642" spans="1:6" x14ac:dyDescent="0.25">
      <c r="A642" s="49">
        <v>638</v>
      </c>
      <c r="B642" s="54" t="s">
        <v>29</v>
      </c>
      <c r="C642" s="56" t="s">
        <v>763</v>
      </c>
      <c r="D642" s="56" t="s">
        <v>764</v>
      </c>
      <c r="E642" s="54"/>
      <c r="F642" s="110">
        <v>5000</v>
      </c>
    </row>
    <row r="643" spans="1:6" x14ac:dyDescent="0.25">
      <c r="A643" s="49">
        <v>639</v>
      </c>
      <c r="B643" s="23" t="s">
        <v>765</v>
      </c>
      <c r="C643" s="56" t="s">
        <v>766</v>
      </c>
      <c r="D643" s="56" t="s">
        <v>767</v>
      </c>
      <c r="E643" s="23"/>
      <c r="F643" s="110">
        <v>20000</v>
      </c>
    </row>
    <row r="644" spans="1:6" x14ac:dyDescent="0.25">
      <c r="A644" s="49">
        <v>640</v>
      </c>
      <c r="B644" s="23" t="s">
        <v>65</v>
      </c>
      <c r="C644" s="57" t="s">
        <v>768</v>
      </c>
      <c r="D644" s="57" t="s">
        <v>769</v>
      </c>
      <c r="E644" s="23"/>
      <c r="F644" s="110">
        <v>12250</v>
      </c>
    </row>
    <row r="645" spans="1:6" x14ac:dyDescent="0.25">
      <c r="A645" s="49">
        <v>641</v>
      </c>
      <c r="B645" s="23" t="s">
        <v>770</v>
      </c>
      <c r="C645" s="56" t="s">
        <v>771</v>
      </c>
      <c r="D645" s="56" t="s">
        <v>773</v>
      </c>
      <c r="E645" s="23"/>
      <c r="F645" s="110">
        <v>13604</v>
      </c>
    </row>
    <row r="646" spans="1:6" x14ac:dyDescent="0.25">
      <c r="A646" s="49">
        <v>642</v>
      </c>
      <c r="B646" s="23" t="s">
        <v>770</v>
      </c>
      <c r="C646" s="56" t="s">
        <v>772</v>
      </c>
      <c r="D646" s="56" t="s">
        <v>774</v>
      </c>
      <c r="E646" s="23"/>
      <c r="F646" s="110">
        <v>3839</v>
      </c>
    </row>
    <row r="647" spans="1:6" x14ac:dyDescent="0.25">
      <c r="A647" s="49">
        <v>643</v>
      </c>
      <c r="B647" s="14" t="s">
        <v>5</v>
      </c>
      <c r="C647" s="74" t="s">
        <v>775</v>
      </c>
      <c r="D647" s="56" t="s">
        <v>777</v>
      </c>
      <c r="E647" s="23"/>
      <c r="F647" s="110">
        <v>19911</v>
      </c>
    </row>
    <row r="648" spans="1:6" x14ac:dyDescent="0.25">
      <c r="A648" s="49">
        <v>644</v>
      </c>
      <c r="B648" s="14" t="s">
        <v>5</v>
      </c>
      <c r="C648" s="74" t="s">
        <v>776</v>
      </c>
      <c r="D648" s="56" t="s">
        <v>778</v>
      </c>
      <c r="E648" s="23"/>
      <c r="F648" s="110">
        <v>2978</v>
      </c>
    </row>
    <row r="649" spans="1:6" x14ac:dyDescent="0.25">
      <c r="A649" s="49">
        <v>645</v>
      </c>
      <c r="B649" s="14" t="s">
        <v>5</v>
      </c>
      <c r="C649" s="74" t="s">
        <v>779</v>
      </c>
      <c r="D649" s="56" t="s">
        <v>780</v>
      </c>
      <c r="E649" s="23"/>
      <c r="F649" s="110">
        <v>8200</v>
      </c>
    </row>
    <row r="650" spans="1:6" x14ac:dyDescent="0.25">
      <c r="A650" s="49">
        <v>646</v>
      </c>
      <c r="B650" s="14" t="s">
        <v>5</v>
      </c>
      <c r="C650" s="74" t="s">
        <v>781</v>
      </c>
      <c r="D650" s="56" t="s">
        <v>782</v>
      </c>
      <c r="E650" s="23"/>
      <c r="F650" s="110">
        <v>15496</v>
      </c>
    </row>
    <row r="651" spans="1:6" x14ac:dyDescent="0.25">
      <c r="A651" s="49">
        <v>647</v>
      </c>
      <c r="B651" s="14" t="s">
        <v>5</v>
      </c>
      <c r="C651" s="74" t="s">
        <v>7</v>
      </c>
      <c r="D651" s="56" t="s">
        <v>783</v>
      </c>
      <c r="E651" s="23"/>
      <c r="F651" s="110">
        <v>20000</v>
      </c>
    </row>
    <row r="652" spans="1:6" x14ac:dyDescent="0.25">
      <c r="A652" s="49">
        <v>648</v>
      </c>
      <c r="B652" s="14" t="s">
        <v>5</v>
      </c>
      <c r="C652" s="74" t="s">
        <v>9</v>
      </c>
      <c r="D652" s="56" t="s">
        <v>8</v>
      </c>
      <c r="E652" s="23"/>
      <c r="F652" s="110">
        <v>13000</v>
      </c>
    </row>
    <row r="653" spans="1:6" x14ac:dyDescent="0.25">
      <c r="A653" s="49">
        <v>649</v>
      </c>
      <c r="B653" s="14" t="s">
        <v>5</v>
      </c>
      <c r="C653" s="74" t="s">
        <v>307</v>
      </c>
      <c r="D653" s="56" t="s">
        <v>784</v>
      </c>
      <c r="E653" s="23"/>
      <c r="F653" s="110">
        <v>10000</v>
      </c>
    </row>
    <row r="654" spans="1:6" x14ac:dyDescent="0.25">
      <c r="A654" s="49">
        <v>650</v>
      </c>
      <c r="B654" s="14" t="s">
        <v>5</v>
      </c>
      <c r="C654" s="74" t="s">
        <v>312</v>
      </c>
      <c r="D654" s="56" t="s">
        <v>785</v>
      </c>
      <c r="E654" s="23"/>
      <c r="F654" s="110">
        <v>15000</v>
      </c>
    </row>
    <row r="655" spans="1:6" x14ac:dyDescent="0.25">
      <c r="A655" s="49">
        <v>651</v>
      </c>
      <c r="B655" s="14" t="s">
        <v>5</v>
      </c>
      <c r="C655" s="74" t="s">
        <v>786</v>
      </c>
      <c r="D655" s="56" t="s">
        <v>787</v>
      </c>
      <c r="E655" s="23"/>
      <c r="F655" s="110">
        <v>5000</v>
      </c>
    </row>
    <row r="656" spans="1:6" x14ac:dyDescent="0.25">
      <c r="A656" s="49">
        <v>652</v>
      </c>
      <c r="B656" s="23" t="s">
        <v>234</v>
      </c>
      <c r="C656" s="71" t="s">
        <v>788</v>
      </c>
      <c r="D656" s="56" t="s">
        <v>791</v>
      </c>
      <c r="E656" s="23" t="s">
        <v>101</v>
      </c>
      <c r="F656" s="115">
        <v>200</v>
      </c>
    </row>
    <row r="657" spans="1:6" x14ac:dyDescent="0.25">
      <c r="A657" s="49">
        <v>653</v>
      </c>
      <c r="B657" s="23" t="s">
        <v>234</v>
      </c>
      <c r="C657" s="68" t="s">
        <v>789</v>
      </c>
      <c r="D657" s="57" t="s">
        <v>792</v>
      </c>
      <c r="E657" s="23" t="s">
        <v>101</v>
      </c>
      <c r="F657" s="115">
        <v>400</v>
      </c>
    </row>
    <row r="658" spans="1:6" x14ac:dyDescent="0.25">
      <c r="A658" s="49">
        <v>654</v>
      </c>
      <c r="B658" s="23" t="s">
        <v>234</v>
      </c>
      <c r="C658" s="91">
        <v>840003010366472</v>
      </c>
      <c r="D658" s="72" t="s">
        <v>793</v>
      </c>
      <c r="E658" s="23" t="s">
        <v>101</v>
      </c>
      <c r="F658" s="110">
        <v>858</v>
      </c>
    </row>
    <row r="659" spans="1:6" x14ac:dyDescent="0.25">
      <c r="A659" s="49">
        <v>655</v>
      </c>
      <c r="B659" s="23" t="s">
        <v>234</v>
      </c>
      <c r="C659" s="91">
        <v>840003010356026</v>
      </c>
      <c r="D659" s="56" t="s">
        <v>794</v>
      </c>
      <c r="E659" s="23" t="s">
        <v>101</v>
      </c>
      <c r="F659" s="110">
        <v>250</v>
      </c>
    </row>
    <row r="660" spans="1:6" x14ac:dyDescent="0.25">
      <c r="A660" s="49">
        <v>656</v>
      </c>
      <c r="B660" s="23" t="s">
        <v>234</v>
      </c>
      <c r="C660" s="91">
        <v>840003010353594</v>
      </c>
      <c r="D660" s="57" t="s">
        <v>795</v>
      </c>
      <c r="E660" s="23" t="s">
        <v>101</v>
      </c>
      <c r="F660" s="115">
        <v>1298</v>
      </c>
    </row>
    <row r="661" spans="1:6" x14ac:dyDescent="0.25">
      <c r="A661" s="49">
        <v>657</v>
      </c>
      <c r="B661" s="23" t="s">
        <v>234</v>
      </c>
      <c r="C661" s="91">
        <v>840003129038226</v>
      </c>
      <c r="D661" s="57" t="s">
        <v>796</v>
      </c>
      <c r="E661" s="23" t="s">
        <v>101</v>
      </c>
      <c r="F661" s="111">
        <v>1470</v>
      </c>
    </row>
    <row r="662" spans="1:6" x14ac:dyDescent="0.25">
      <c r="A662" s="49">
        <v>658</v>
      </c>
      <c r="B662" s="23" t="s">
        <v>234</v>
      </c>
      <c r="C662" s="91">
        <v>840003132198509</v>
      </c>
      <c r="D662" s="56" t="s">
        <v>797</v>
      </c>
      <c r="E662" s="23" t="s">
        <v>101</v>
      </c>
      <c r="F662" s="110">
        <v>1080</v>
      </c>
    </row>
    <row r="663" spans="1:6" x14ac:dyDescent="0.25">
      <c r="A663" s="49">
        <v>659</v>
      </c>
      <c r="B663" s="23" t="s">
        <v>234</v>
      </c>
      <c r="C663" s="91">
        <v>840003127335138</v>
      </c>
      <c r="D663" s="56" t="s">
        <v>798</v>
      </c>
      <c r="E663" s="23" t="s">
        <v>101</v>
      </c>
      <c r="F663" s="110">
        <v>621</v>
      </c>
    </row>
    <row r="664" spans="1:6" x14ac:dyDescent="0.25">
      <c r="A664" s="49">
        <v>660</v>
      </c>
      <c r="B664" s="23" t="s">
        <v>234</v>
      </c>
      <c r="C664" s="91">
        <v>840003129037813</v>
      </c>
      <c r="D664" s="56" t="s">
        <v>799</v>
      </c>
      <c r="E664" s="23" t="s">
        <v>101</v>
      </c>
      <c r="F664" s="110">
        <v>756</v>
      </c>
    </row>
    <row r="665" spans="1:6" x14ac:dyDescent="0.25">
      <c r="A665" s="49">
        <v>661</v>
      </c>
      <c r="B665" s="23" t="s">
        <v>234</v>
      </c>
      <c r="C665" s="91">
        <v>840003010353343</v>
      </c>
      <c r="D665" s="56" t="s">
        <v>804</v>
      </c>
      <c r="E665" s="23" t="s">
        <v>101</v>
      </c>
      <c r="F665" s="110">
        <v>500</v>
      </c>
    </row>
    <row r="666" spans="1:6" x14ac:dyDescent="0.25">
      <c r="A666" s="49">
        <v>662</v>
      </c>
      <c r="B666" s="23" t="s">
        <v>234</v>
      </c>
      <c r="C666" s="91">
        <v>840003010356163</v>
      </c>
      <c r="D666" s="56" t="s">
        <v>800</v>
      </c>
      <c r="E666" s="23" t="s">
        <v>101</v>
      </c>
      <c r="F666" s="110">
        <v>172</v>
      </c>
    </row>
    <row r="667" spans="1:6" x14ac:dyDescent="0.25">
      <c r="A667" s="49">
        <v>663</v>
      </c>
      <c r="B667" s="23" t="s">
        <v>234</v>
      </c>
      <c r="C667" s="91">
        <v>840003010353310</v>
      </c>
      <c r="D667" s="56" t="s">
        <v>801</v>
      </c>
      <c r="E667" s="23" t="s">
        <v>101</v>
      </c>
      <c r="F667" s="110">
        <v>300</v>
      </c>
    </row>
    <row r="668" spans="1:6" x14ac:dyDescent="0.25">
      <c r="A668" s="49">
        <v>664</v>
      </c>
      <c r="B668" s="23" t="s">
        <v>234</v>
      </c>
      <c r="C668" s="68" t="s">
        <v>789</v>
      </c>
      <c r="D668" s="56" t="s">
        <v>792</v>
      </c>
      <c r="E668" s="23"/>
      <c r="F668" s="110">
        <v>300</v>
      </c>
    </row>
    <row r="669" spans="1:6" x14ac:dyDescent="0.25">
      <c r="A669" s="49">
        <v>665</v>
      </c>
      <c r="B669" s="23" t="s">
        <v>234</v>
      </c>
      <c r="C669" s="91">
        <v>840003132198509</v>
      </c>
      <c r="D669" s="56" t="s">
        <v>797</v>
      </c>
      <c r="E669" s="23"/>
      <c r="F669" s="110">
        <v>2149</v>
      </c>
    </row>
    <row r="670" spans="1:6" x14ac:dyDescent="0.25">
      <c r="A670" s="49">
        <v>666</v>
      </c>
      <c r="B670" s="23" t="s">
        <v>234</v>
      </c>
      <c r="C670" s="92">
        <v>840003123614878</v>
      </c>
      <c r="D670" s="56" t="s">
        <v>802</v>
      </c>
      <c r="E670" s="23"/>
      <c r="F670" s="110">
        <v>1000</v>
      </c>
    </row>
    <row r="671" spans="1:6" x14ac:dyDescent="0.25">
      <c r="A671" s="49">
        <v>667</v>
      </c>
      <c r="B671" s="23" t="s">
        <v>234</v>
      </c>
      <c r="C671" s="73" t="s">
        <v>790</v>
      </c>
      <c r="D671" s="66" t="s">
        <v>803</v>
      </c>
      <c r="E671" s="23"/>
      <c r="F671" s="110">
        <v>250</v>
      </c>
    </row>
    <row r="672" spans="1:6" x14ac:dyDescent="0.25">
      <c r="A672" s="49">
        <v>668</v>
      </c>
      <c r="B672" s="23" t="s">
        <v>5</v>
      </c>
      <c r="C672" s="68" t="s">
        <v>805</v>
      </c>
      <c r="D672" s="58" t="s">
        <v>806</v>
      </c>
      <c r="E672" s="23"/>
      <c r="F672" s="110">
        <v>20065</v>
      </c>
    </row>
    <row r="673" spans="1:6" x14ac:dyDescent="0.25">
      <c r="A673" s="49">
        <v>669</v>
      </c>
      <c r="B673" s="31" t="s">
        <v>75</v>
      </c>
      <c r="C673" s="82" t="str">
        <f>[33]Sayfa1!B6</f>
        <v>IT019500348511</v>
      </c>
      <c r="D673" s="82" t="str">
        <f>[33]Sayfa1!C6</f>
        <v>LUCKY DA IZANO</v>
      </c>
      <c r="E673" s="95"/>
      <c r="F673" s="110">
        <f>[33]Sayfa1!E6</f>
        <v>512</v>
      </c>
    </row>
    <row r="674" spans="1:6" x14ac:dyDescent="0.25">
      <c r="A674" s="49">
        <v>670</v>
      </c>
      <c r="B674" s="31" t="s">
        <v>75</v>
      </c>
      <c r="C674" s="82" t="str">
        <f>[33]Sayfa1!B7</f>
        <v>IT003990040535</v>
      </c>
      <c r="D674" s="82" t="str">
        <f>[33]Sayfa1!C7</f>
        <v>BATIMAN</v>
      </c>
      <c r="E674" s="95"/>
      <c r="F674" s="121">
        <f>[33]Sayfa1!E7</f>
        <v>508</v>
      </c>
    </row>
    <row r="675" spans="1:6" x14ac:dyDescent="0.25">
      <c r="A675" s="49">
        <v>671</v>
      </c>
      <c r="B675" s="31" t="s">
        <v>75</v>
      </c>
      <c r="C675" s="82" t="str">
        <f>[33]Sayfa1!B8</f>
        <v>IT077990043316</v>
      </c>
      <c r="D675" s="82" t="str">
        <f>[33]Sayfa1!C8</f>
        <v>RAINBOW</v>
      </c>
      <c r="E675" s="95"/>
      <c r="F675" s="121">
        <f>[33]Sayfa1!E8</f>
        <v>504</v>
      </c>
    </row>
    <row r="676" spans="1:6" x14ac:dyDescent="0.25">
      <c r="A676" s="49">
        <v>672</v>
      </c>
      <c r="B676" s="31" t="s">
        <v>75</v>
      </c>
      <c r="C676" s="82" t="str">
        <f>[33]Sayfa1!B9</f>
        <v>IT019990887491</v>
      </c>
      <c r="D676" s="82" t="str">
        <f>[33]Sayfa1!C9</f>
        <v>LORENZO II</v>
      </c>
      <c r="E676" s="95"/>
      <c r="F676" s="121">
        <f>[33]Sayfa1!E9</f>
        <v>508</v>
      </c>
    </row>
    <row r="677" spans="1:6" x14ac:dyDescent="0.25">
      <c r="A677" s="49">
        <v>673</v>
      </c>
      <c r="B677" s="31" t="s">
        <v>75</v>
      </c>
      <c r="C677" s="82" t="str">
        <f>[33]Sayfa1!B10</f>
        <v>IT077990070817</v>
      </c>
      <c r="D677" s="82" t="str">
        <f>[33]Sayfa1!C10</f>
        <v>BLACKSTAR</v>
      </c>
      <c r="E677" s="95"/>
      <c r="F677" s="121">
        <f>[33]Sayfa1!E10</f>
        <v>504</v>
      </c>
    </row>
    <row r="678" spans="1:6" x14ac:dyDescent="0.25">
      <c r="A678" s="49">
        <v>674</v>
      </c>
      <c r="B678" s="31" t="s">
        <v>75</v>
      </c>
      <c r="C678" s="82" t="str">
        <f>[33]Sayfa1!B11</f>
        <v>IT077990070962</v>
      </c>
      <c r="D678" s="82" t="str">
        <f>[33]Sayfa1!C11</f>
        <v>DIRECTION</v>
      </c>
      <c r="E678" s="95"/>
      <c r="F678" s="121">
        <f>[33]Sayfa1!E11</f>
        <v>512</v>
      </c>
    </row>
    <row r="679" spans="1:6" x14ac:dyDescent="0.25">
      <c r="A679" s="49">
        <v>675</v>
      </c>
      <c r="B679" s="31" t="s">
        <v>75</v>
      </c>
      <c r="C679" s="82" t="str">
        <f>[33]Sayfa1!B12</f>
        <v>DE0940049340</v>
      </c>
      <c r="D679" s="82" t="str">
        <f>[33]Sayfa1!C12</f>
        <v>Willenberg</v>
      </c>
      <c r="E679" s="95"/>
      <c r="F679" s="110">
        <f>[33]Sayfa1!E12</f>
        <v>3987</v>
      </c>
    </row>
    <row r="680" spans="1:6" x14ac:dyDescent="0.25">
      <c r="A680" s="49">
        <v>676</v>
      </c>
      <c r="B680" s="31" t="s">
        <v>75</v>
      </c>
      <c r="C680" s="82" t="str">
        <f>[33]Sayfa1!B13</f>
        <v>DE0937030561</v>
      </c>
      <c r="D680" s="82" t="str">
        <f>[33]Sayfa1!C13</f>
        <v>Rureif</v>
      </c>
      <c r="E680" s="95"/>
      <c r="F680" s="110">
        <f>[33]Sayfa1!E13</f>
        <v>1981</v>
      </c>
    </row>
    <row r="681" spans="1:6" x14ac:dyDescent="0.25">
      <c r="A681" s="49">
        <v>677</v>
      </c>
      <c r="B681" s="31" t="s">
        <v>75</v>
      </c>
      <c r="C681" s="82" t="str">
        <f>[33]Sayfa1!B14</f>
        <v>DE0946673832</v>
      </c>
      <c r="D681" s="82" t="str">
        <f>[33]Sayfa1!C14</f>
        <v>Wobbler</v>
      </c>
      <c r="E681" s="95"/>
      <c r="F681" s="110">
        <f>[33]Sayfa1!E14</f>
        <v>2500</v>
      </c>
    </row>
    <row r="682" spans="1:6" x14ac:dyDescent="0.25">
      <c r="A682" s="49">
        <v>678</v>
      </c>
      <c r="B682" s="31" t="s">
        <v>75</v>
      </c>
      <c r="C682" s="82" t="str">
        <f>[33]Sayfa1!B15</f>
        <v>DE0945920021</v>
      </c>
      <c r="D682" s="82" t="str">
        <f>[33]Sayfa1!C15</f>
        <v>Potter</v>
      </c>
      <c r="E682" s="95"/>
      <c r="F682" s="110">
        <f>[33]Sayfa1!E15</f>
        <v>4989</v>
      </c>
    </row>
    <row r="683" spans="1:6" ht="15.75" thickBot="1" x14ac:dyDescent="0.3">
      <c r="A683" s="49">
        <v>679</v>
      </c>
      <c r="B683" s="31" t="s">
        <v>75</v>
      </c>
      <c r="C683" s="96" t="s">
        <v>807</v>
      </c>
      <c r="D683" s="97" t="s">
        <v>808</v>
      </c>
      <c r="E683" s="94"/>
      <c r="F683" s="122">
        <v>12259</v>
      </c>
    </row>
    <row r="684" spans="1:6" x14ac:dyDescent="0.25">
      <c r="A684" s="49">
        <v>680</v>
      </c>
      <c r="B684" s="23" t="s">
        <v>106</v>
      </c>
      <c r="C684" s="98" t="s">
        <v>23</v>
      </c>
      <c r="D684" s="99" t="s">
        <v>826</v>
      </c>
      <c r="E684" s="99"/>
      <c r="F684" s="123">
        <v>10000</v>
      </c>
    </row>
    <row r="685" spans="1:6" x14ac:dyDescent="0.25">
      <c r="A685" s="49">
        <v>681</v>
      </c>
      <c r="B685" s="23" t="s">
        <v>106</v>
      </c>
      <c r="C685" s="100">
        <v>840003014558913</v>
      </c>
      <c r="D685" s="23" t="s">
        <v>809</v>
      </c>
      <c r="E685" s="23"/>
      <c r="F685" s="122">
        <v>1000</v>
      </c>
    </row>
    <row r="686" spans="1:6" x14ac:dyDescent="0.25">
      <c r="A686" s="49">
        <v>682</v>
      </c>
      <c r="B686" s="23" t="s">
        <v>106</v>
      </c>
      <c r="C686" s="100">
        <v>840003127334948</v>
      </c>
      <c r="D686" s="23" t="s">
        <v>810</v>
      </c>
      <c r="E686" s="23"/>
      <c r="F686" s="122">
        <v>3000</v>
      </c>
    </row>
    <row r="687" spans="1:6" x14ac:dyDescent="0.25">
      <c r="A687" s="49">
        <v>683</v>
      </c>
      <c r="B687" s="23" t="s">
        <v>106</v>
      </c>
      <c r="C687" s="100">
        <v>840003013654514</v>
      </c>
      <c r="D687" s="101" t="s">
        <v>811</v>
      </c>
      <c r="E687" s="33"/>
      <c r="F687" s="122">
        <v>12475</v>
      </c>
    </row>
    <row r="688" spans="1:6" x14ac:dyDescent="0.25">
      <c r="A688" s="49">
        <v>684</v>
      </c>
      <c r="B688" s="23" t="s">
        <v>106</v>
      </c>
      <c r="C688" s="100" t="s">
        <v>371</v>
      </c>
      <c r="D688" s="23" t="s">
        <v>812</v>
      </c>
      <c r="E688" s="23"/>
      <c r="F688" s="122">
        <v>10185</v>
      </c>
    </row>
    <row r="689" spans="1:6" x14ac:dyDescent="0.25">
      <c r="A689" s="49">
        <v>685</v>
      </c>
      <c r="B689" s="23" t="s">
        <v>106</v>
      </c>
      <c r="C689" s="100" t="s">
        <v>813</v>
      </c>
      <c r="D689" s="23" t="s">
        <v>814</v>
      </c>
      <c r="E689" s="102" t="s">
        <v>101</v>
      </c>
      <c r="F689" s="122">
        <v>250</v>
      </c>
    </row>
    <row r="690" spans="1:6" x14ac:dyDescent="0.25">
      <c r="A690" s="49">
        <v>686</v>
      </c>
      <c r="B690" s="23" t="s">
        <v>106</v>
      </c>
      <c r="C690" s="100" t="s">
        <v>815</v>
      </c>
      <c r="D690" s="23" t="s">
        <v>816</v>
      </c>
      <c r="E690" s="102" t="s">
        <v>101</v>
      </c>
      <c r="F690" s="122">
        <v>250</v>
      </c>
    </row>
    <row r="691" spans="1:6" x14ac:dyDescent="0.25">
      <c r="A691" s="49">
        <v>687</v>
      </c>
      <c r="B691" s="23" t="s">
        <v>106</v>
      </c>
      <c r="C691" s="100" t="s">
        <v>817</v>
      </c>
      <c r="D691" s="23" t="s">
        <v>818</v>
      </c>
      <c r="E691" s="102" t="s">
        <v>101</v>
      </c>
      <c r="F691" s="122">
        <v>250</v>
      </c>
    </row>
    <row r="692" spans="1:6" x14ac:dyDescent="0.25">
      <c r="A692" s="49">
        <v>688</v>
      </c>
      <c r="B692" s="23" t="s">
        <v>106</v>
      </c>
      <c r="C692" s="100">
        <v>840003130010295</v>
      </c>
      <c r="D692" s="23" t="s">
        <v>819</v>
      </c>
      <c r="E692" s="24"/>
      <c r="F692" s="122">
        <v>500</v>
      </c>
    </row>
    <row r="693" spans="1:6" x14ac:dyDescent="0.25">
      <c r="A693" s="49">
        <v>689</v>
      </c>
      <c r="B693" s="23" t="s">
        <v>106</v>
      </c>
      <c r="C693" s="100" t="s">
        <v>371</v>
      </c>
      <c r="D693" s="23" t="s">
        <v>812</v>
      </c>
      <c r="E693" s="102" t="s">
        <v>101</v>
      </c>
      <c r="F693" s="122">
        <v>250</v>
      </c>
    </row>
    <row r="694" spans="1:6" x14ac:dyDescent="0.25">
      <c r="A694" s="49">
        <v>690</v>
      </c>
      <c r="B694" s="23" t="s">
        <v>106</v>
      </c>
      <c r="C694" s="100">
        <v>840003014558977</v>
      </c>
      <c r="D694" s="23" t="s">
        <v>820</v>
      </c>
      <c r="E694" s="24"/>
      <c r="F694" s="122">
        <v>1000</v>
      </c>
    </row>
    <row r="695" spans="1:6" x14ac:dyDescent="0.25">
      <c r="A695" s="49">
        <v>691</v>
      </c>
      <c r="B695" s="23" t="s">
        <v>106</v>
      </c>
      <c r="C695" s="104" t="s">
        <v>214</v>
      </c>
      <c r="D695" s="28" t="s">
        <v>821</v>
      </c>
      <c r="E695" s="28"/>
      <c r="F695" s="124">
        <v>1825</v>
      </c>
    </row>
    <row r="696" spans="1:6" x14ac:dyDescent="0.25">
      <c r="A696" s="49">
        <v>692</v>
      </c>
      <c r="B696" s="47" t="s">
        <v>359</v>
      </c>
      <c r="C696" s="103" t="s">
        <v>822</v>
      </c>
      <c r="D696" s="31" t="s">
        <v>823</v>
      </c>
      <c r="E696" s="23"/>
      <c r="F696" s="122">
        <v>9652</v>
      </c>
    </row>
    <row r="697" spans="1:6" x14ac:dyDescent="0.25">
      <c r="A697" s="49">
        <v>693</v>
      </c>
      <c r="B697" s="47" t="s">
        <v>359</v>
      </c>
      <c r="C697" s="103" t="s">
        <v>478</v>
      </c>
      <c r="D697" s="31" t="s">
        <v>480</v>
      </c>
      <c r="E697" s="23"/>
      <c r="F697" s="122">
        <v>1191</v>
      </c>
    </row>
    <row r="698" spans="1:6" x14ac:dyDescent="0.25">
      <c r="A698" s="49">
        <v>694</v>
      </c>
      <c r="B698" s="47" t="s">
        <v>359</v>
      </c>
      <c r="C698" s="103" t="s">
        <v>824</v>
      </c>
      <c r="D698" s="31" t="s">
        <v>825</v>
      </c>
      <c r="E698" s="23"/>
      <c r="F698" s="122">
        <v>6607</v>
      </c>
    </row>
    <row r="699" spans="1:6" x14ac:dyDescent="0.25">
      <c r="A699" s="49">
        <v>695</v>
      </c>
      <c r="B699" s="23" t="s">
        <v>29</v>
      </c>
      <c r="C699" s="100" t="s">
        <v>832</v>
      </c>
      <c r="D699" s="23" t="s">
        <v>827</v>
      </c>
      <c r="E699" s="23"/>
      <c r="F699" s="122">
        <v>15025</v>
      </c>
    </row>
    <row r="700" spans="1:6" x14ac:dyDescent="0.25">
      <c r="A700" s="49">
        <v>696</v>
      </c>
      <c r="B700" s="23" t="s">
        <v>29</v>
      </c>
      <c r="C700" s="100" t="s">
        <v>833</v>
      </c>
      <c r="D700" s="23" t="s">
        <v>828</v>
      </c>
      <c r="E700" s="23"/>
      <c r="F700" s="122">
        <v>10043</v>
      </c>
    </row>
    <row r="701" spans="1:6" x14ac:dyDescent="0.25">
      <c r="A701" s="49">
        <v>697</v>
      </c>
      <c r="B701" s="23" t="s">
        <v>29</v>
      </c>
      <c r="C701" s="100" t="s">
        <v>834</v>
      </c>
      <c r="D701" s="23" t="s">
        <v>829</v>
      </c>
      <c r="E701" s="23"/>
      <c r="F701" s="122">
        <v>11041</v>
      </c>
    </row>
    <row r="702" spans="1:6" x14ac:dyDescent="0.25">
      <c r="A702" s="49">
        <v>698</v>
      </c>
      <c r="B702" s="23" t="s">
        <v>29</v>
      </c>
      <c r="C702" s="100" t="s">
        <v>835</v>
      </c>
      <c r="D702" s="23" t="s">
        <v>830</v>
      </c>
      <c r="E702" s="23"/>
      <c r="F702" s="122">
        <v>3082</v>
      </c>
    </row>
    <row r="703" spans="1:6" x14ac:dyDescent="0.25">
      <c r="A703" s="49">
        <v>699</v>
      </c>
      <c r="B703" s="23" t="s">
        <v>29</v>
      </c>
      <c r="C703" s="100" t="s">
        <v>836</v>
      </c>
      <c r="D703" s="23" t="s">
        <v>831</v>
      </c>
      <c r="E703" s="23"/>
      <c r="F703" s="122">
        <v>3827</v>
      </c>
    </row>
    <row r="704" spans="1:6" x14ac:dyDescent="0.25">
      <c r="A704" s="49">
        <v>700</v>
      </c>
      <c r="B704" s="23" t="s">
        <v>100</v>
      </c>
      <c r="C704" s="82" t="str">
        <f>'[34]2017'!L360</f>
        <v>DE0937694254</v>
      </c>
      <c r="D704" s="56" t="str">
        <f>'[34]2017'!M360</f>
        <v>RESOLUT</v>
      </c>
      <c r="E704" s="23"/>
      <c r="F704" s="110">
        <f>'[34]2017'!I360</f>
        <v>5043</v>
      </c>
    </row>
    <row r="705" spans="1:6" x14ac:dyDescent="0.25">
      <c r="A705" s="49">
        <v>701</v>
      </c>
      <c r="B705" s="23" t="s">
        <v>100</v>
      </c>
      <c r="C705" s="82" t="str">
        <f>'[34]2017'!L361</f>
        <v>DE0944841872</v>
      </c>
      <c r="D705" s="56" t="str">
        <f>'[34]2017'!M361</f>
        <v>RENDL</v>
      </c>
      <c r="E705" s="23"/>
      <c r="F705" s="110">
        <v>600</v>
      </c>
    </row>
    <row r="706" spans="1:6" x14ac:dyDescent="0.25">
      <c r="A706" s="49">
        <v>702</v>
      </c>
      <c r="B706" s="23" t="s">
        <v>100</v>
      </c>
      <c r="C706" s="82" t="str">
        <f>'[34]2017'!L362</f>
        <v>DE0942990950</v>
      </c>
      <c r="D706" s="56" t="str">
        <f>'[34]2017'!M362</f>
        <v>RUTSCHER</v>
      </c>
      <c r="E706" s="23"/>
      <c r="F706" s="110">
        <v>2280</v>
      </c>
    </row>
    <row r="707" spans="1:6" x14ac:dyDescent="0.25">
      <c r="A707" s="49">
        <v>703</v>
      </c>
      <c r="B707" s="23" t="s">
        <v>100</v>
      </c>
      <c r="C707" s="82" t="str">
        <f>'[34]2017'!L363</f>
        <v>DE0943557945</v>
      </c>
      <c r="D707" s="56" t="str">
        <f>'[34]2017'!M363</f>
        <v>ROMBUS</v>
      </c>
      <c r="E707" s="23"/>
      <c r="F707" s="110">
        <f>'[34]2017'!I363</f>
        <v>5090</v>
      </c>
    </row>
    <row r="708" spans="1:6" x14ac:dyDescent="0.25">
      <c r="A708" s="49">
        <v>704</v>
      </c>
      <c r="B708" s="23" t="s">
        <v>100</v>
      </c>
      <c r="C708" s="82" t="str">
        <f>'[34]2017'!L364</f>
        <v>DE0944684186</v>
      </c>
      <c r="D708" s="56" t="str">
        <f>'[34]2017'!M364</f>
        <v>DINION</v>
      </c>
      <c r="E708" s="23"/>
      <c r="F708" s="110">
        <f>'[34]2017'!I364</f>
        <v>1035</v>
      </c>
    </row>
    <row r="709" spans="1:6" x14ac:dyDescent="0.25">
      <c r="A709" s="49">
        <v>705</v>
      </c>
      <c r="B709" s="23" t="s">
        <v>100</v>
      </c>
      <c r="C709" s="82" t="str">
        <f>'[34]2017'!L365</f>
        <v>DE0943304203</v>
      </c>
      <c r="D709" s="56" t="str">
        <f>'[34]2017'!M365</f>
        <v>MANIGO</v>
      </c>
      <c r="E709" s="23"/>
      <c r="F709" s="110">
        <v>4000</v>
      </c>
    </row>
    <row r="710" spans="1:6" x14ac:dyDescent="0.25">
      <c r="A710" s="49">
        <v>706</v>
      </c>
      <c r="B710" s="23" t="s">
        <v>100</v>
      </c>
      <c r="C710" s="82" t="str">
        <f>'[34]2017'!L366</f>
        <v>DE0813516423</v>
      </c>
      <c r="D710" s="56" t="str">
        <f>'[34]2017'!M366</f>
        <v>ROSHUM</v>
      </c>
      <c r="E710" s="23"/>
      <c r="F710" s="110">
        <f>'[34]2017'!I366</f>
        <v>10462</v>
      </c>
    </row>
    <row r="711" spans="1:6" x14ac:dyDescent="0.25">
      <c r="A711" s="49">
        <v>707</v>
      </c>
      <c r="B711" s="23" t="s">
        <v>100</v>
      </c>
      <c r="C711" s="82" t="str">
        <f>'[34]2017'!L414</f>
        <v>DE0944693900</v>
      </c>
      <c r="D711" s="82" t="str">
        <f>'[34]2017'!M414</f>
        <v>GEOLOGE</v>
      </c>
      <c r="E711" s="23"/>
      <c r="F711" s="110">
        <f>'[34]2017'!I414</f>
        <v>3075</v>
      </c>
    </row>
    <row r="712" spans="1:6" x14ac:dyDescent="0.25">
      <c r="A712" s="49">
        <v>708</v>
      </c>
      <c r="B712" s="23" t="s">
        <v>100</v>
      </c>
      <c r="C712" s="82" t="str">
        <f>'[34]2017'!L415</f>
        <v>DE0945014613</v>
      </c>
      <c r="D712" s="82" t="str">
        <f>'[34]2017'!M415</f>
        <v>GEWINNER</v>
      </c>
      <c r="E712" s="23"/>
      <c r="F712" s="110">
        <f>'[34]2017'!I415</f>
        <v>3100</v>
      </c>
    </row>
    <row r="713" spans="1:6" x14ac:dyDescent="0.25">
      <c r="A713" s="49">
        <v>709</v>
      </c>
      <c r="B713" s="23" t="s">
        <v>100</v>
      </c>
      <c r="C713" s="82" t="str">
        <f>'[34]2017'!L416</f>
        <v>DE0946480799</v>
      </c>
      <c r="D713" s="82" t="str">
        <f>'[34]2017'!M416</f>
        <v>SAMIR</v>
      </c>
      <c r="E713" s="23"/>
      <c r="F713" s="110">
        <f>'[34]2017'!I416</f>
        <v>9700</v>
      </c>
    </row>
    <row r="714" spans="1:6" x14ac:dyDescent="0.25">
      <c r="A714" s="49">
        <v>710</v>
      </c>
      <c r="B714" s="23" t="s">
        <v>100</v>
      </c>
      <c r="C714" s="82" t="str">
        <f>'[34]2017'!L417</f>
        <v>DE0942624204</v>
      </c>
      <c r="D714" s="82" t="str">
        <f>'[34]2017'!M417</f>
        <v>ENNIS</v>
      </c>
      <c r="E714" s="23"/>
      <c r="F714" s="110">
        <f>'[34]2017'!I417</f>
        <v>3039</v>
      </c>
    </row>
    <row r="715" spans="1:6" x14ac:dyDescent="0.25">
      <c r="A715" s="49">
        <v>711</v>
      </c>
      <c r="B715" s="23" t="s">
        <v>100</v>
      </c>
      <c r="C715" s="82" t="str">
        <f>'[34]2017'!L418</f>
        <v>DE0942968653</v>
      </c>
      <c r="D715" s="82" t="str">
        <f>'[34]2017'!M418</f>
        <v>HARLEM</v>
      </c>
      <c r="E715" s="23"/>
      <c r="F715" s="110">
        <f>'[34]2017'!I418</f>
        <v>3039</v>
      </c>
    </row>
    <row r="716" spans="1:6" x14ac:dyDescent="0.25">
      <c r="A716" s="49">
        <v>712</v>
      </c>
      <c r="B716" s="23" t="s">
        <v>100</v>
      </c>
      <c r="C716" s="82" t="str">
        <f>'[34]2017'!L419</f>
        <v>DE0813853429</v>
      </c>
      <c r="D716" s="82" t="str">
        <f>'[34]2017'!M419</f>
        <v>VISSLI</v>
      </c>
      <c r="E716" s="23"/>
      <c r="F716" s="110">
        <f>'[34]2017'!I419</f>
        <v>4300</v>
      </c>
    </row>
    <row r="717" spans="1:6" x14ac:dyDescent="0.25">
      <c r="A717" s="49">
        <v>713</v>
      </c>
      <c r="B717" s="23" t="s">
        <v>233</v>
      </c>
      <c r="C717" s="82" t="str">
        <f>'[35]2017'!L593</f>
        <v>HOUSAM140331158</v>
      </c>
      <c r="D717" s="82" t="str">
        <f>'[35]2017'!M593</f>
        <v>ALTAGREATEST</v>
      </c>
      <c r="E717" s="23"/>
      <c r="F717" s="110">
        <f>'[35]2017'!I593</f>
        <v>2016</v>
      </c>
    </row>
    <row r="718" spans="1:6" x14ac:dyDescent="0.25">
      <c r="A718" s="49">
        <v>714</v>
      </c>
      <c r="B718" s="23" t="s">
        <v>233</v>
      </c>
      <c r="C718" s="82" t="str">
        <f>'[35]2017'!L594</f>
        <v>HOUSAM68654440</v>
      </c>
      <c r="D718" s="82" t="str">
        <f>'[35]2017'!M594</f>
        <v>ALTAMOXIE</v>
      </c>
      <c r="E718" s="23"/>
      <c r="F718" s="110">
        <f>'[35]2017'!I594</f>
        <v>10049</v>
      </c>
    </row>
    <row r="719" spans="1:6" x14ac:dyDescent="0.25">
      <c r="A719" s="49">
        <v>715</v>
      </c>
      <c r="B719" s="23" t="s">
        <v>233</v>
      </c>
      <c r="C719" s="82" t="str">
        <f>'[35]2017'!L595</f>
        <v>HOUSAM69990160</v>
      </c>
      <c r="D719" s="82" t="str">
        <f>'[35]2017'!M595</f>
        <v>ALTALAKER</v>
      </c>
      <c r="E719" s="23"/>
      <c r="F719" s="110">
        <f>'[35]2017'!I595</f>
        <v>2793</v>
      </c>
    </row>
    <row r="720" spans="1:6" x14ac:dyDescent="0.25">
      <c r="A720" s="49">
        <v>716</v>
      </c>
      <c r="B720" s="23" t="s">
        <v>233</v>
      </c>
      <c r="C720" s="82" t="str">
        <f>'[35]2017'!L596</f>
        <v>HOUSAM69529159</v>
      </c>
      <c r="D720" s="82" t="str">
        <f>'[35]2017'!M596</f>
        <v>ALTATOPROCK</v>
      </c>
      <c r="E720" s="23"/>
      <c r="F720" s="110">
        <f>'[35]2017'!I596</f>
        <v>5022</v>
      </c>
    </row>
    <row r="721" spans="1:6" x14ac:dyDescent="0.25">
      <c r="A721" s="49">
        <v>717</v>
      </c>
      <c r="B721" s="23" t="s">
        <v>233</v>
      </c>
      <c r="C721" s="82" t="str">
        <f>'[35]2017'!L597</f>
        <v>HOUSAM71088584</v>
      </c>
      <c r="D721" s="82" t="str">
        <f>'[35]2017'!M597</f>
        <v>ALTAPRESET</v>
      </c>
      <c r="E721" s="23"/>
      <c r="F721" s="110">
        <f>'[35]2017'!I597</f>
        <v>5016</v>
      </c>
    </row>
    <row r="722" spans="1:6" x14ac:dyDescent="0.25">
      <c r="A722" s="49">
        <v>718</v>
      </c>
      <c r="B722" s="23" t="s">
        <v>233</v>
      </c>
      <c r="C722" s="82" t="str">
        <f>'[35]2017'!L598</f>
        <v>HOUSAM67681058</v>
      </c>
      <c r="D722" s="82" t="str">
        <f>'[35]2017'!M598</f>
        <v>ALTACHATTER</v>
      </c>
      <c r="E722" s="23"/>
      <c r="F722" s="110">
        <f>'[35]2017'!I598</f>
        <v>5036</v>
      </c>
    </row>
    <row r="723" spans="1:6" x14ac:dyDescent="0.25">
      <c r="A723" s="49">
        <v>719</v>
      </c>
      <c r="B723" s="23" t="s">
        <v>233</v>
      </c>
      <c r="C723" s="82" t="str">
        <f>'[35]2017'!L599</f>
        <v>HO840M3009976647</v>
      </c>
      <c r="D723" s="82" t="str">
        <f>'[35]2017'!M599</f>
        <v>ALTAGENUITY</v>
      </c>
      <c r="E723" s="23"/>
      <c r="F723" s="110">
        <f>'[35]2017'!I599</f>
        <v>1609</v>
      </c>
    </row>
    <row r="724" spans="1:6" x14ac:dyDescent="0.25">
      <c r="A724" s="49">
        <v>720</v>
      </c>
      <c r="B724" s="23" t="s">
        <v>233</v>
      </c>
      <c r="C724" s="82" t="str">
        <f>'[35]2017'!L600</f>
        <v>HOUSAM72395572</v>
      </c>
      <c r="D724" s="82" t="str">
        <f>'[35]2017'!M600</f>
        <v>ALTAARN</v>
      </c>
      <c r="E724" s="23"/>
      <c r="F724" s="110">
        <f>'[35]2017'!I600</f>
        <v>5020</v>
      </c>
    </row>
    <row r="725" spans="1:6" x14ac:dyDescent="0.25">
      <c r="A725" s="49">
        <v>721</v>
      </c>
      <c r="B725" s="23" t="s">
        <v>233</v>
      </c>
      <c r="C725" s="82" t="str">
        <f>'[35]2017'!L601</f>
        <v>HO840M3013023074</v>
      </c>
      <c r="D725" s="82" t="str">
        <f>'[35]2017'!M601</f>
        <v>ALTAYURA</v>
      </c>
      <c r="E725" s="23"/>
      <c r="F725" s="110">
        <f>'[35]2017'!I601</f>
        <v>2015</v>
      </c>
    </row>
    <row r="726" spans="1:6" x14ac:dyDescent="0.25">
      <c r="A726" s="49">
        <v>722</v>
      </c>
      <c r="B726" s="23" t="s">
        <v>233</v>
      </c>
      <c r="C726" s="82" t="str">
        <f>'[35]2017'!L602</f>
        <v>HOCANM108559119</v>
      </c>
      <c r="D726" s="82" t="str">
        <f>'[35]2017'!M602</f>
        <v>ALTAHOTSHOT</v>
      </c>
      <c r="E726" s="23"/>
      <c r="F726" s="110">
        <f>'[35]2017'!I602</f>
        <v>2016</v>
      </c>
    </row>
    <row r="727" spans="1:6" x14ac:dyDescent="0.25">
      <c r="A727" s="49">
        <v>723</v>
      </c>
      <c r="B727" s="23" t="s">
        <v>233</v>
      </c>
      <c r="C727" s="82" t="str">
        <f>'[35]2017'!L603</f>
        <v>HOUSAM70715474</v>
      </c>
      <c r="D727" s="82" t="str">
        <f>'[35]2017'!M603</f>
        <v>ALTASANFORD</v>
      </c>
      <c r="E727" s="105" t="s">
        <v>101</v>
      </c>
      <c r="F727" s="110">
        <f>'[35]2017'!I603</f>
        <v>1193</v>
      </c>
    </row>
    <row r="728" spans="1:6" x14ac:dyDescent="0.25">
      <c r="A728" s="49">
        <v>724</v>
      </c>
      <c r="B728" s="23" t="s">
        <v>233</v>
      </c>
      <c r="C728" s="82" t="str">
        <f>'[35]2017'!L604</f>
        <v>HO840M3010979794</v>
      </c>
      <c r="D728" s="82" t="str">
        <f>'[35]2017'!M604</f>
        <v>ALTALEGAL</v>
      </c>
      <c r="E728" s="105" t="s">
        <v>101</v>
      </c>
      <c r="F728" s="110">
        <f>'[35]2017'!I604</f>
        <v>1400</v>
      </c>
    </row>
    <row r="729" spans="1:6" x14ac:dyDescent="0.25">
      <c r="A729" s="49">
        <v>725</v>
      </c>
      <c r="B729" s="23" t="s">
        <v>233</v>
      </c>
      <c r="C729" s="82" t="str">
        <f>'[35]2017'!L605</f>
        <v>HO840M3013023074</v>
      </c>
      <c r="D729" s="82" t="str">
        <f>'[35]2017'!M605</f>
        <v>ALTAYURA</v>
      </c>
      <c r="E729" s="105" t="s">
        <v>101</v>
      </c>
      <c r="F729" s="110">
        <f>'[35]2017'!I605</f>
        <v>1000</v>
      </c>
    </row>
    <row r="730" spans="1:6" x14ac:dyDescent="0.25">
      <c r="A730" s="49">
        <v>726</v>
      </c>
      <c r="B730" s="23" t="s">
        <v>233</v>
      </c>
      <c r="C730" s="82" t="str">
        <f>'[35]2017'!L606</f>
        <v>HO840M3126779955</v>
      </c>
      <c r="D730" s="82" t="str">
        <f>'[35]2017'!M606</f>
        <v>ALTAPAINTER</v>
      </c>
      <c r="E730" s="105" t="s">
        <v>101</v>
      </c>
      <c r="F730" s="110">
        <f>'[35]2017'!I606</f>
        <v>1100</v>
      </c>
    </row>
    <row r="731" spans="1:6" x14ac:dyDescent="0.25">
      <c r="A731" s="49">
        <v>727</v>
      </c>
      <c r="B731" s="23" t="s">
        <v>837</v>
      </c>
      <c r="C731" s="56" t="s">
        <v>838</v>
      </c>
      <c r="D731" s="56" t="s">
        <v>843</v>
      </c>
      <c r="E731" s="23"/>
      <c r="F731" s="122">
        <v>3265</v>
      </c>
    </row>
    <row r="732" spans="1:6" x14ac:dyDescent="0.25">
      <c r="A732" s="49">
        <v>728</v>
      </c>
      <c r="B732" s="23" t="s">
        <v>837</v>
      </c>
      <c r="C732" s="56" t="s">
        <v>839</v>
      </c>
      <c r="D732" s="56" t="s">
        <v>844</v>
      </c>
      <c r="E732" s="23"/>
      <c r="F732" s="122">
        <v>1044</v>
      </c>
    </row>
    <row r="733" spans="1:6" x14ac:dyDescent="0.25">
      <c r="A733" s="49">
        <v>729</v>
      </c>
      <c r="B733" s="23" t="s">
        <v>837</v>
      </c>
      <c r="C733" s="56" t="s">
        <v>840</v>
      </c>
      <c r="D733" s="56" t="s">
        <v>845</v>
      </c>
      <c r="E733" s="23"/>
      <c r="F733" s="122">
        <v>4576</v>
      </c>
    </row>
    <row r="734" spans="1:6" x14ac:dyDescent="0.25">
      <c r="A734" s="49">
        <v>730</v>
      </c>
      <c r="B734" s="23" t="s">
        <v>837</v>
      </c>
      <c r="C734" s="106" t="s">
        <v>849</v>
      </c>
      <c r="D734" s="56" t="s">
        <v>847</v>
      </c>
      <c r="E734" s="23"/>
      <c r="F734" s="122">
        <v>1075</v>
      </c>
    </row>
    <row r="735" spans="1:6" x14ac:dyDescent="0.25">
      <c r="A735" s="49">
        <v>731</v>
      </c>
      <c r="B735" s="23" t="s">
        <v>837</v>
      </c>
      <c r="C735" s="56" t="s">
        <v>841</v>
      </c>
      <c r="D735" s="106" t="s">
        <v>846</v>
      </c>
      <c r="E735" s="23"/>
      <c r="F735" s="122">
        <v>5007</v>
      </c>
    </row>
    <row r="736" spans="1:6" x14ac:dyDescent="0.25">
      <c r="A736" s="49">
        <v>732</v>
      </c>
      <c r="B736" s="23" t="s">
        <v>837</v>
      </c>
      <c r="C736" s="56" t="s">
        <v>842</v>
      </c>
      <c r="D736" s="56" t="s">
        <v>848</v>
      </c>
      <c r="E736" s="23"/>
      <c r="F736" s="122">
        <v>1086</v>
      </c>
    </row>
    <row r="737" spans="1:6" x14ac:dyDescent="0.25">
      <c r="A737" s="49">
        <v>733</v>
      </c>
      <c r="B737" s="31" t="s">
        <v>850</v>
      </c>
      <c r="C737" s="100" t="s">
        <v>855</v>
      </c>
      <c r="D737" s="31" t="s">
        <v>851</v>
      </c>
      <c r="E737" s="23"/>
      <c r="F737" s="122">
        <v>7000</v>
      </c>
    </row>
    <row r="738" spans="1:6" x14ac:dyDescent="0.25">
      <c r="A738" s="49">
        <v>734</v>
      </c>
      <c r="B738" s="31" t="s">
        <v>850</v>
      </c>
      <c r="C738" s="100" t="s">
        <v>856</v>
      </c>
      <c r="D738" s="31" t="s">
        <v>852</v>
      </c>
      <c r="E738" s="23"/>
      <c r="F738" s="122">
        <v>2000</v>
      </c>
    </row>
    <row r="739" spans="1:6" x14ac:dyDescent="0.25">
      <c r="A739" s="49">
        <v>735</v>
      </c>
      <c r="B739" s="31" t="s">
        <v>850</v>
      </c>
      <c r="C739" s="100" t="s">
        <v>857</v>
      </c>
      <c r="D739" s="31" t="s">
        <v>853</v>
      </c>
      <c r="E739" s="23"/>
      <c r="F739" s="122">
        <v>3435</v>
      </c>
    </row>
    <row r="740" spans="1:6" x14ac:dyDescent="0.25">
      <c r="A740" s="49">
        <v>736</v>
      </c>
      <c r="B740" s="31" t="s">
        <v>850</v>
      </c>
      <c r="C740" s="100" t="s">
        <v>858</v>
      </c>
      <c r="D740" s="31" t="s">
        <v>854</v>
      </c>
      <c r="E740" s="23"/>
      <c r="F740" s="122">
        <v>2079</v>
      </c>
    </row>
    <row r="741" spans="1:6" x14ac:dyDescent="0.25">
      <c r="A741" s="49">
        <v>737</v>
      </c>
      <c r="B741" s="23" t="s">
        <v>75</v>
      </c>
      <c r="C741" s="14" t="s">
        <v>859</v>
      </c>
      <c r="D741" s="14" t="s">
        <v>862</v>
      </c>
      <c r="E741" s="23"/>
      <c r="F741" s="125">
        <v>4700</v>
      </c>
    </row>
    <row r="742" spans="1:6" x14ac:dyDescent="0.25">
      <c r="A742" s="49">
        <v>738</v>
      </c>
      <c r="B742" s="23" t="s">
        <v>75</v>
      </c>
      <c r="C742" s="14" t="s">
        <v>860</v>
      </c>
      <c r="D742" s="14" t="s">
        <v>863</v>
      </c>
      <c r="E742" s="23"/>
      <c r="F742" s="125">
        <v>10052</v>
      </c>
    </row>
    <row r="743" spans="1:6" x14ac:dyDescent="0.25">
      <c r="A743" s="49">
        <v>739</v>
      </c>
      <c r="B743" s="23" t="s">
        <v>75</v>
      </c>
      <c r="C743" s="14" t="s">
        <v>861</v>
      </c>
      <c r="D743" s="14" t="s">
        <v>864</v>
      </c>
      <c r="E743" s="23"/>
      <c r="F743" s="125">
        <v>10015</v>
      </c>
    </row>
    <row r="744" spans="1:6" x14ac:dyDescent="0.25">
      <c r="A744" s="49">
        <v>740</v>
      </c>
      <c r="B744" s="23" t="s">
        <v>390</v>
      </c>
      <c r="C744" s="56" t="str">
        <f>'[36]2017'!L592</f>
        <v>DE0940777732</v>
      </c>
      <c r="D744" s="56" t="str">
        <f>'[36]2017'!M592</f>
        <v>ZAUBER</v>
      </c>
      <c r="E744" s="23"/>
      <c r="F744" s="110">
        <f>'[36]2017'!$I$592</f>
        <v>14525</v>
      </c>
    </row>
    <row r="745" spans="1:6" x14ac:dyDescent="0.25">
      <c r="A745" s="49">
        <v>741</v>
      </c>
      <c r="B745" s="31" t="s">
        <v>875</v>
      </c>
      <c r="C745" s="56" t="s">
        <v>865</v>
      </c>
      <c r="D745" s="56" t="s">
        <v>866</v>
      </c>
      <c r="E745" s="23"/>
      <c r="F745" s="110">
        <v>2495</v>
      </c>
    </row>
    <row r="746" spans="1:6" x14ac:dyDescent="0.25">
      <c r="A746" s="49">
        <v>742</v>
      </c>
      <c r="B746" s="31" t="s">
        <v>875</v>
      </c>
      <c r="C746" s="56" t="s">
        <v>867</v>
      </c>
      <c r="D746" s="56" t="s">
        <v>868</v>
      </c>
      <c r="E746" s="23"/>
      <c r="F746" s="110">
        <v>8469</v>
      </c>
    </row>
    <row r="747" spans="1:6" x14ac:dyDescent="0.25">
      <c r="A747" s="49">
        <v>743</v>
      </c>
      <c r="B747" s="31" t="s">
        <v>875</v>
      </c>
      <c r="C747" s="56" t="s">
        <v>869</v>
      </c>
      <c r="D747" s="56" t="s">
        <v>870</v>
      </c>
      <c r="E747" s="23"/>
      <c r="F747" s="110">
        <v>3544</v>
      </c>
    </row>
    <row r="748" spans="1:6" x14ac:dyDescent="0.25">
      <c r="A748" s="49">
        <v>744</v>
      </c>
      <c r="B748" s="31" t="s">
        <v>875</v>
      </c>
      <c r="C748" s="56" t="s">
        <v>871</v>
      </c>
      <c r="D748" s="56" t="s">
        <v>872</v>
      </c>
      <c r="E748" s="23"/>
      <c r="F748" s="110">
        <v>5024</v>
      </c>
    </row>
    <row r="749" spans="1:6" x14ac:dyDescent="0.25">
      <c r="A749" s="49">
        <v>745</v>
      </c>
      <c r="B749" s="31" t="s">
        <v>875</v>
      </c>
      <c r="C749" s="56" t="s">
        <v>873</v>
      </c>
      <c r="D749" s="56" t="s">
        <v>874</v>
      </c>
      <c r="E749" s="23"/>
      <c r="F749" s="110">
        <v>5037</v>
      </c>
    </row>
    <row r="750" spans="1:6" x14ac:dyDescent="0.25">
      <c r="A750" s="49">
        <v>746</v>
      </c>
      <c r="B750" s="23" t="s">
        <v>38</v>
      </c>
      <c r="C750" s="107">
        <v>840003129436949</v>
      </c>
      <c r="D750" s="14" t="s">
        <v>876</v>
      </c>
      <c r="E750" s="23"/>
      <c r="F750" s="125">
        <v>2100</v>
      </c>
    </row>
    <row r="751" spans="1:6" x14ac:dyDescent="0.25">
      <c r="A751" s="49">
        <v>747</v>
      </c>
      <c r="B751" s="23" t="s">
        <v>38</v>
      </c>
      <c r="C751" s="108">
        <v>840003008328663</v>
      </c>
      <c r="D751" s="14" t="s">
        <v>877</v>
      </c>
      <c r="E751" s="23"/>
      <c r="F751" s="125">
        <v>16800</v>
      </c>
    </row>
    <row r="752" spans="1:6" x14ac:dyDescent="0.25">
      <c r="A752" s="49">
        <v>748</v>
      </c>
      <c r="B752" s="23" t="s">
        <v>38</v>
      </c>
      <c r="C752" s="14">
        <v>2635976</v>
      </c>
      <c r="D752" s="23" t="s">
        <v>591</v>
      </c>
      <c r="E752" s="23"/>
      <c r="F752" s="125">
        <v>3919</v>
      </c>
    </row>
    <row r="753" spans="1:6" x14ac:dyDescent="0.25">
      <c r="A753" s="49">
        <v>749</v>
      </c>
      <c r="B753" s="23" t="s">
        <v>38</v>
      </c>
      <c r="C753" s="14">
        <v>2662499</v>
      </c>
      <c r="D753" s="23" t="s">
        <v>590</v>
      </c>
      <c r="E753" s="23"/>
      <c r="F753" s="125">
        <v>4192</v>
      </c>
    </row>
    <row r="754" spans="1:6" ht="15.75" thickBot="1" x14ac:dyDescent="0.3">
      <c r="A754" s="49">
        <v>750</v>
      </c>
      <c r="B754" s="23" t="s">
        <v>38</v>
      </c>
      <c r="C754" s="56" t="s">
        <v>878</v>
      </c>
      <c r="D754" s="56" t="s">
        <v>879</v>
      </c>
      <c r="E754" s="23"/>
      <c r="F754" s="110">
        <v>1000</v>
      </c>
    </row>
    <row r="755" spans="1:6" x14ac:dyDescent="0.25">
      <c r="A755" s="49">
        <v>751</v>
      </c>
      <c r="B755" s="127" t="s">
        <v>893</v>
      </c>
      <c r="C755" s="56" t="s">
        <v>880</v>
      </c>
      <c r="D755" s="56" t="s">
        <v>881</v>
      </c>
      <c r="E755" s="23"/>
      <c r="F755" s="110">
        <v>1000</v>
      </c>
    </row>
    <row r="756" spans="1:6" x14ac:dyDescent="0.25">
      <c r="A756" s="49">
        <v>752</v>
      </c>
      <c r="B756" s="27" t="s">
        <v>895</v>
      </c>
      <c r="C756" s="56" t="s">
        <v>882</v>
      </c>
      <c r="D756" s="56" t="s">
        <v>883</v>
      </c>
      <c r="E756" s="23"/>
      <c r="F756" s="110">
        <v>1000</v>
      </c>
    </row>
    <row r="757" spans="1:6" x14ac:dyDescent="0.25">
      <c r="A757" s="50">
        <v>753</v>
      </c>
      <c r="B757" s="28" t="s">
        <v>38</v>
      </c>
      <c r="C757" s="66" t="s">
        <v>884</v>
      </c>
      <c r="D757" s="66" t="s">
        <v>885</v>
      </c>
      <c r="E757" s="28"/>
      <c r="F757" s="114">
        <v>3300</v>
      </c>
    </row>
    <row r="758" spans="1:6" x14ac:dyDescent="0.25">
      <c r="A758" s="49">
        <v>754</v>
      </c>
      <c r="B758" s="23" t="s">
        <v>326</v>
      </c>
      <c r="C758" s="56" t="s">
        <v>335</v>
      </c>
      <c r="D758" s="56" t="s">
        <v>886</v>
      </c>
      <c r="E758" s="23"/>
      <c r="F758" s="122">
        <v>3000</v>
      </c>
    </row>
    <row r="759" spans="1:6" x14ac:dyDescent="0.25">
      <c r="A759" s="49">
        <v>755</v>
      </c>
      <c r="B759" s="23" t="s">
        <v>326</v>
      </c>
      <c r="C759" s="56" t="s">
        <v>887</v>
      </c>
      <c r="D759" s="56" t="s">
        <v>888</v>
      </c>
      <c r="E759" s="23"/>
      <c r="F759" s="122">
        <v>2215</v>
      </c>
    </row>
    <row r="760" spans="1:6" x14ac:dyDescent="0.25">
      <c r="A760" s="50">
        <v>756</v>
      </c>
      <c r="B760" s="23" t="s">
        <v>326</v>
      </c>
      <c r="C760" s="56" t="s">
        <v>345</v>
      </c>
      <c r="D760" s="56" t="s">
        <v>346</v>
      </c>
      <c r="E760" s="23"/>
      <c r="F760" s="122">
        <v>3000</v>
      </c>
    </row>
    <row r="761" spans="1:6" x14ac:dyDescent="0.25">
      <c r="A761" s="49">
        <v>757</v>
      </c>
      <c r="B761" s="23" t="s">
        <v>326</v>
      </c>
      <c r="C761" s="56" t="s">
        <v>889</v>
      </c>
      <c r="D761" s="56" t="s">
        <v>890</v>
      </c>
      <c r="E761" s="23"/>
      <c r="F761" s="122">
        <v>2000</v>
      </c>
    </row>
    <row r="762" spans="1:6" x14ac:dyDescent="0.25">
      <c r="A762" s="49">
        <v>758</v>
      </c>
      <c r="B762" s="23" t="s">
        <v>326</v>
      </c>
      <c r="C762" s="56" t="s">
        <v>355</v>
      </c>
      <c r="D762" s="56" t="s">
        <v>891</v>
      </c>
      <c r="E762" s="23"/>
      <c r="F762" s="122">
        <v>750</v>
      </c>
    </row>
    <row r="763" spans="1:6" x14ac:dyDescent="0.25">
      <c r="A763" s="50">
        <v>759</v>
      </c>
      <c r="B763" s="23" t="s">
        <v>326</v>
      </c>
      <c r="C763" s="56" t="s">
        <v>357</v>
      </c>
      <c r="D763" s="56" t="s">
        <v>358</v>
      </c>
      <c r="E763" s="23"/>
      <c r="F763" s="122">
        <v>6000</v>
      </c>
    </row>
    <row r="764" spans="1:6" x14ac:dyDescent="0.25">
      <c r="A764" s="49">
        <v>760</v>
      </c>
      <c r="B764" s="31" t="s">
        <v>896</v>
      </c>
      <c r="C764" s="56" t="s">
        <v>892</v>
      </c>
      <c r="D764" s="56" t="s">
        <v>893</v>
      </c>
      <c r="E764" s="23"/>
      <c r="F764" s="110">
        <v>13836</v>
      </c>
    </row>
    <row r="765" spans="1:6" x14ac:dyDescent="0.25">
      <c r="A765" s="49">
        <v>761</v>
      </c>
      <c r="B765" s="31" t="s">
        <v>896</v>
      </c>
      <c r="C765" s="56" t="s">
        <v>894</v>
      </c>
      <c r="D765" s="56" t="s">
        <v>895</v>
      </c>
      <c r="E765" s="23"/>
      <c r="F765" s="110">
        <v>4952</v>
      </c>
    </row>
    <row r="766" spans="1:6" x14ac:dyDescent="0.25">
      <c r="A766" s="49">
        <v>762</v>
      </c>
      <c r="B766" s="31" t="s">
        <v>539</v>
      </c>
      <c r="C766" s="56" t="s">
        <v>897</v>
      </c>
      <c r="D766" s="56" t="s">
        <v>898</v>
      </c>
      <c r="E766" s="23"/>
      <c r="F766" s="119">
        <v>908</v>
      </c>
    </row>
    <row r="767" spans="1:6" x14ac:dyDescent="0.25">
      <c r="A767" s="49">
        <v>763</v>
      </c>
      <c r="B767" s="23" t="s">
        <v>390</v>
      </c>
      <c r="C767" s="56" t="s">
        <v>899</v>
      </c>
      <c r="D767" s="56" t="s">
        <v>900</v>
      </c>
      <c r="E767" s="23"/>
      <c r="F767" s="110">
        <v>15293</v>
      </c>
    </row>
    <row r="768" spans="1:6" x14ac:dyDescent="0.25">
      <c r="A768" s="49">
        <v>764</v>
      </c>
      <c r="B768" s="23" t="s">
        <v>390</v>
      </c>
      <c r="C768" s="56" t="s">
        <v>901</v>
      </c>
      <c r="D768" s="56" t="s">
        <v>902</v>
      </c>
      <c r="E768" s="23"/>
      <c r="F768" s="110">
        <v>4507</v>
      </c>
    </row>
    <row r="769" spans="1:6" x14ac:dyDescent="0.25">
      <c r="A769" s="49">
        <v>765</v>
      </c>
      <c r="B769" s="23" t="s">
        <v>390</v>
      </c>
      <c r="C769" s="56" t="s">
        <v>903</v>
      </c>
      <c r="D769" s="56" t="s">
        <v>904</v>
      </c>
      <c r="E769" s="23"/>
      <c r="F769" s="110">
        <v>17707</v>
      </c>
    </row>
    <row r="770" spans="1:6" x14ac:dyDescent="0.25">
      <c r="A770" s="50">
        <v>766</v>
      </c>
      <c r="B770" s="28" t="s">
        <v>390</v>
      </c>
      <c r="C770" s="66" t="s">
        <v>905</v>
      </c>
      <c r="D770" s="66" t="s">
        <v>906</v>
      </c>
      <c r="E770" s="28"/>
      <c r="F770" s="114">
        <v>4548</v>
      </c>
    </row>
    <row r="771" spans="1:6" x14ac:dyDescent="0.25">
      <c r="A771" s="49">
        <v>767</v>
      </c>
      <c r="B771" s="31" t="s">
        <v>65</v>
      </c>
      <c r="C771" s="56" t="s">
        <v>438</v>
      </c>
      <c r="D771" s="56" t="s">
        <v>439</v>
      </c>
      <c r="E771" s="23"/>
      <c r="F771" s="128">
        <v>15433</v>
      </c>
    </row>
    <row r="772" spans="1:6" x14ac:dyDescent="0.25">
      <c r="A772" s="49">
        <v>768</v>
      </c>
      <c r="B772" s="31" t="s">
        <v>29</v>
      </c>
      <c r="C772" s="100" t="s">
        <v>907</v>
      </c>
      <c r="D772" s="23" t="s">
        <v>829</v>
      </c>
      <c r="E772" s="129"/>
      <c r="F772" s="128">
        <v>20055</v>
      </c>
    </row>
    <row r="773" spans="1:6" x14ac:dyDescent="0.25">
      <c r="A773" s="49">
        <v>769</v>
      </c>
      <c r="B773" s="23" t="s">
        <v>5</v>
      </c>
      <c r="C773" s="82" t="str">
        <f>[37]Sayfa1!B5</f>
        <v>DE0943004476</v>
      </c>
      <c r="D773" s="82" t="str">
        <f>[37]Sayfa1!C5</f>
        <v>INKOGNITO</v>
      </c>
      <c r="E773" s="23"/>
      <c r="F773" s="110">
        <f>[37]Sayfa1!$E$5</f>
        <v>44298</v>
      </c>
    </row>
    <row r="774" spans="1:6" x14ac:dyDescent="0.25">
      <c r="A774" s="49">
        <v>770</v>
      </c>
      <c r="B774" s="23" t="s">
        <v>233</v>
      </c>
      <c r="C774" s="56" t="str">
        <f>[37]Sayfa1!B6</f>
        <v>HOUSAM65974975</v>
      </c>
      <c r="D774" s="56" t="str">
        <f>[37]Sayfa1!C6</f>
        <v>OPSAL ALTAFAIRWAY</v>
      </c>
      <c r="E774" s="23"/>
      <c r="F774" s="110">
        <f>[37]Sayfa1!E6</f>
        <v>26236</v>
      </c>
    </row>
    <row r="775" spans="1:6" x14ac:dyDescent="0.25">
      <c r="A775" s="49">
        <v>771</v>
      </c>
      <c r="B775" s="23" t="s">
        <v>233</v>
      </c>
      <c r="C775" s="56" t="str">
        <f>[37]Sayfa1!B7</f>
        <v>HOUSAM69812320</v>
      </c>
      <c r="D775" s="56" t="str">
        <f>[37]Sayfa1!C7</f>
        <v>INTENSE ALTAPRIVILEGE</v>
      </c>
      <c r="E775" s="23"/>
      <c r="F775" s="110">
        <f>[37]Sayfa1!E7</f>
        <v>37345</v>
      </c>
    </row>
    <row r="776" spans="1:6" x14ac:dyDescent="0.25">
      <c r="A776" s="49">
        <v>772</v>
      </c>
      <c r="B776" s="23" t="s">
        <v>233</v>
      </c>
      <c r="C776" s="56" t="str">
        <f>[37]Sayfa1!B8</f>
        <v>HOUSAM69990335</v>
      </c>
      <c r="D776" s="56" t="str">
        <f>[37]Sayfa1!C8</f>
        <v xml:space="preserve">DE-SU ALTAPLENTIFUL </v>
      </c>
      <c r="E776" s="23"/>
      <c r="F776" s="110">
        <f>[37]Sayfa1!E8</f>
        <v>40209</v>
      </c>
    </row>
    <row r="777" spans="1:6" x14ac:dyDescent="0.25">
      <c r="A777" s="49">
        <v>773</v>
      </c>
      <c r="B777" s="23" t="s">
        <v>233</v>
      </c>
      <c r="C777" s="56" t="str">
        <f>[37]Sayfa1!B9</f>
        <v>HOUSAM70625807</v>
      </c>
      <c r="D777" s="56" t="str">
        <f>[37]Sayfa1!C9</f>
        <v>DE-SU ALTAGILCREST</v>
      </c>
      <c r="E777" s="23"/>
      <c r="F777" s="110">
        <f>[37]Sayfa1!E9</f>
        <v>1641</v>
      </c>
    </row>
    <row r="778" spans="1:6" x14ac:dyDescent="0.25">
      <c r="A778" s="49">
        <v>774</v>
      </c>
      <c r="B778" s="23" t="s">
        <v>233</v>
      </c>
      <c r="C778" s="56" t="str">
        <f>[37]Sayfa1!B10</f>
        <v>H0840M3010979794</v>
      </c>
      <c r="D778" s="56" t="str">
        <f>[37]Sayfa1!C10</f>
        <v>KP-ACK ALTALEGAL</v>
      </c>
      <c r="E778" s="23"/>
      <c r="F778" s="110">
        <f>[37]Sayfa1!E10</f>
        <v>2012</v>
      </c>
    </row>
    <row r="779" spans="1:6" x14ac:dyDescent="0.25">
      <c r="A779" s="49">
        <v>775</v>
      </c>
      <c r="B779" s="23" t="s">
        <v>233</v>
      </c>
      <c r="C779" s="56" t="str">
        <f>[37]Sayfa1!B11</f>
        <v>HOUSAM72395545</v>
      </c>
      <c r="D779" s="56" t="str">
        <f>[37]Sayfa1!C11</f>
        <v>T-SPRUCE ALTAJAKE</v>
      </c>
      <c r="E779" s="23"/>
      <c r="F779" s="110">
        <f>[37]Sayfa1!E11</f>
        <v>2389</v>
      </c>
    </row>
    <row r="780" spans="1:6" x14ac:dyDescent="0.25">
      <c r="A780" s="49">
        <v>776</v>
      </c>
      <c r="B780" s="23" t="s">
        <v>233</v>
      </c>
      <c r="C780" s="56" t="str">
        <f>[37]Sayfa1!B12</f>
        <v>HOUSAM70715474</v>
      </c>
      <c r="D780" s="56" t="str">
        <f>[37]Sayfa1!C12</f>
        <v xml:space="preserve">DYECREST ALTASANFORD </v>
      </c>
      <c r="E780" s="23" t="s">
        <v>101</v>
      </c>
      <c r="F780" s="110">
        <f>[37]Sayfa1!E12</f>
        <v>507</v>
      </c>
    </row>
    <row r="781" spans="1:6" x14ac:dyDescent="0.25">
      <c r="A781" s="49">
        <v>777</v>
      </c>
      <c r="B781" s="23" t="s">
        <v>233</v>
      </c>
      <c r="C781" s="56" t="str">
        <f>[37]Sayfa1!B13</f>
        <v>H0840M3126779955</v>
      </c>
      <c r="D781" s="56" t="str">
        <f>[37]Sayfa1!C13</f>
        <v>PEAK ALTAPAINTER</v>
      </c>
      <c r="E781" s="23" t="s">
        <v>101</v>
      </c>
      <c r="F781" s="110">
        <f>[37]Sayfa1!E13</f>
        <v>300</v>
      </c>
    </row>
  </sheetData>
  <autoFilter ref="A4:F414"/>
  <mergeCells count="1">
    <mergeCell ref="A2:F3"/>
  </mergeCells>
  <pageMargins left="0.7" right="0.7" top="0.75" bottom="0.75" header="0.3" footer="0.3"/>
  <pageSetup paperSize="9" scale="4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D910D254D6DAB4898B9C27CDB2A8A7F" ma:contentTypeVersion="1" ma:contentTypeDescription="Yeni belge oluşturun." ma:contentTypeScope="" ma:versionID="76a7019b47816a03d04f8e1ca47a3b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8B7967-E0DB-4DE2-AF86-ABA64DF69C78}"/>
</file>

<file path=customXml/itemProps2.xml><?xml version="1.0" encoding="utf-8"?>
<ds:datastoreItem xmlns:ds="http://schemas.openxmlformats.org/officeDocument/2006/customXml" ds:itemID="{03D03E3C-6D10-481A-B13E-486D72591D8B}"/>
</file>

<file path=customXml/itemProps3.xml><?xml version="1.0" encoding="utf-8"?>
<ds:datastoreItem xmlns:ds="http://schemas.openxmlformats.org/officeDocument/2006/customXml" ds:itemID="{B35C183A-C3A9-4858-8C10-FD18C353D9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2017_Yili_ithalat_izni_Verilen_Dondurulmus_Boga_Spermasi_Bilgileri</dc:title>
  <dc:creator/>
  <cp:lastModifiedBy/>
  <dcterms:created xsi:type="dcterms:W3CDTF">2006-09-16T00:00:00Z</dcterms:created>
  <dcterms:modified xsi:type="dcterms:W3CDTF">2018-01-09T08:49:28Z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0x0101003D910D254D6DAB4898B9C27CDB2A8A7F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