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BuÇalışmaKitabı" defaultThemeVersion="124226"/>
  <workbookProtection workbookPassword="9195" lockStructure="1"/>
  <bookViews>
    <workbookView xWindow="-120" yWindow="-120" windowWidth="29040" windowHeight="15840"/>
  </bookViews>
  <sheets>
    <sheet name="Genel Bilgiler" sheetId="2" r:id="rId1"/>
    <sheet name="Su Kaynakları" sheetId="12" r:id="rId2"/>
    <sheet name="Raporlama" sheetId="1" r:id="rId3"/>
    <sheet name="Standart Su Dengesi Formu" sheetId="3" r:id="rId4"/>
    <sheet name="Kullanıcı Yorumları" sheetId="4" r:id="rId5"/>
    <sheet name="Tanımlar" sheetId="7" r:id="rId6"/>
    <sheet name="Kullanım Kılavuzu" sheetId="13" r:id="rId7"/>
    <sheet name="Teşekkür" sheetId="8" r:id="rId8"/>
    <sheet name="Belediye ID" sheetId="9" state="hidden" r:id="rId9"/>
    <sheet name="Özet Tablo" sheetId="10" state="hidden" r:id="rId10"/>
  </sheets>
  <externalReferences>
    <externalReference r:id="rId11"/>
  </externalReferenc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1" l="1"/>
  <c r="E3" i="10" l="1"/>
  <c r="H15" i="1" l="1"/>
  <c r="H14" i="1"/>
  <c r="I3" i="10"/>
  <c r="H3" i="10"/>
  <c r="F3" i="10"/>
  <c r="G3" i="10"/>
  <c r="J3" i="10" l="1"/>
  <c r="M3" i="10"/>
  <c r="L3" i="10"/>
  <c r="D3" i="10"/>
  <c r="C3" i="10"/>
  <c r="B3" i="10"/>
  <c r="C83" i="9"/>
  <c r="N3" i="10" l="1"/>
  <c r="K3" i="10"/>
  <c r="H16" i="1"/>
  <c r="H24" i="2" l="1"/>
  <c r="A3" i="10" s="1"/>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2" i="9"/>
  <c r="D28" i="1" l="1"/>
  <c r="H20" i="3"/>
  <c r="AK3" i="10" s="1"/>
  <c r="D40" i="1" l="1"/>
  <c r="H38" i="1" l="1"/>
  <c r="H26" i="1" l="1"/>
  <c r="H47" i="1" l="1"/>
  <c r="H17" i="3"/>
  <c r="AI3" i="10" s="1"/>
  <c r="J43" i="1" l="1"/>
  <c r="J26" i="1" l="1"/>
  <c r="J42" i="1"/>
  <c r="J38" i="1"/>
  <c r="H14" i="3" l="1"/>
  <c r="AG3" i="10" s="1"/>
  <c r="F12" i="3"/>
  <c r="U3" i="10" s="1"/>
  <c r="H26" i="3" l="1"/>
  <c r="AO3" i="10" s="1"/>
  <c r="H11" i="3" l="1"/>
  <c r="AE3" i="10" s="1"/>
  <c r="H8" i="3"/>
  <c r="AC3" i="10" s="1"/>
  <c r="H5" i="3"/>
  <c r="AA3" i="10" s="1"/>
  <c r="F6" i="3"/>
  <c r="S3" i="10" s="1"/>
  <c r="B15" i="3"/>
  <c r="H27" i="3" s="1"/>
  <c r="AP3" i="10" s="1"/>
  <c r="F18" i="3" l="1"/>
  <c r="H21" i="3"/>
  <c r="AL3" i="10" s="1"/>
  <c r="H18" i="3"/>
  <c r="AJ3" i="10" s="1"/>
  <c r="H6" i="3"/>
  <c r="AB3" i="10" s="1"/>
  <c r="H9" i="3"/>
  <c r="AD3" i="10" s="1"/>
  <c r="J7" i="3"/>
  <c r="F7" i="3"/>
  <c r="T3" i="10" s="1"/>
  <c r="H12" i="3"/>
  <c r="AF3" i="10" s="1"/>
  <c r="J8" i="3" l="1"/>
  <c r="AR3" i="10" s="1"/>
  <c r="AQ3" i="10"/>
  <c r="F19" i="3"/>
  <c r="X3" i="10" s="1"/>
  <c r="W3" i="10"/>
  <c r="H30" i="1"/>
  <c r="F13" i="3"/>
  <c r="V3" i="10" s="1"/>
  <c r="H15" i="3"/>
  <c r="AH3" i="10" s="1"/>
  <c r="D12" i="3" l="1"/>
  <c r="H35" i="1"/>
  <c r="D32" i="1"/>
  <c r="B48" i="1" l="1"/>
  <c r="H51" i="1"/>
  <c r="J51" i="1" s="1"/>
  <c r="D13" i="3"/>
  <c r="P3" i="10" s="1"/>
  <c r="O3" i="10"/>
  <c r="D23" i="3"/>
  <c r="H59" i="1"/>
  <c r="H54" i="1" l="1"/>
  <c r="H23" i="3" s="1"/>
  <c r="D24" i="3"/>
  <c r="R3" i="10" s="1"/>
  <c r="Q3" i="10"/>
  <c r="F23" i="3" l="1"/>
  <c r="Y3" i="10" s="1"/>
  <c r="H56" i="1"/>
  <c r="H24" i="3"/>
  <c r="AN3" i="10" s="1"/>
  <c r="AM3" i="10"/>
  <c r="J19" i="3" l="1"/>
  <c r="J20" i="3" s="1"/>
  <c r="AT3" i="10" s="1"/>
  <c r="F24" i="3"/>
  <c r="Z3" i="10" s="1"/>
  <c r="AS3" i="10" l="1"/>
</calcChain>
</file>

<file path=xl/sharedStrings.xml><?xml version="1.0" encoding="utf-8"?>
<sst xmlns="http://schemas.openxmlformats.org/spreadsheetml/2006/main" count="5733" uniqueCount="1533">
  <si>
    <t/>
  </si>
  <si>
    <t>SU TEMİNİ</t>
  </si>
  <si>
    <t>Standart Su Dengesi Programı</t>
  </si>
  <si>
    <t>Lütfen aşağıdaki bilgileri doldurunuz.</t>
  </si>
  <si>
    <t>E-Posta:</t>
  </si>
  <si>
    <t xml:space="preserve">Telefon | Dahili: </t>
  </si>
  <si>
    <t>Belediye Adı:</t>
  </si>
  <si>
    <t xml:space="preserve">Raporun ait olduğu yıl: </t>
  </si>
  <si>
    <t xml:space="preserve">Raporun hazırlandığı tarih: </t>
  </si>
  <si>
    <t>Veri kullanıcı tarafından girilir.</t>
  </si>
  <si>
    <t>Veri girdilere göre hesaplanır.</t>
  </si>
  <si>
    <t>Tavsiye edilen verileri belirtir.</t>
  </si>
  <si>
    <t>Seçeneklerin kullanımı:</t>
  </si>
  <si>
    <t>%:</t>
  </si>
  <si>
    <t>Değer:</t>
  </si>
  <si>
    <t>Rapor çalışma sayfasında</t>
  </si>
  <si>
    <t>istenilen veriler:</t>
  </si>
  <si>
    <t>Mevcut çalışma sayfası standart su dengesinin raporlanmasında kullanılacak temel bilgileri içermektedir. Standart su dengesi programı, temel yukarıdan-aşağıya yaklaşımı iler standart su dengesi tablosunun oluşturulması için oluşturulmuştur. Standart su dengesi programı aşağıda kısayolları verilmiş olan farklı çalışma sayfalarından oluşmaktadır.</t>
  </si>
  <si>
    <t>Standart Su Dengesi Formu</t>
  </si>
  <si>
    <t>Sisteme Giren Su Miktarı:</t>
  </si>
  <si>
    <t>İZİNLİ TÜKETİM</t>
  </si>
  <si>
    <t>Faturalandırılmış Ölçülmüş:</t>
  </si>
  <si>
    <t>Faturalandırılmamış Ölçülmüş:</t>
  </si>
  <si>
    <t>Faturalandırılmış Ölçülmemiş:</t>
  </si>
  <si>
    <t>Faturalandırılmamış Ölçülmemiş:</t>
  </si>
  <si>
    <r>
      <t>m</t>
    </r>
    <r>
      <rPr>
        <vertAlign val="superscript"/>
        <sz val="12"/>
        <color theme="1"/>
        <rFont val="Cambria"/>
        <family val="1"/>
        <charset val="162"/>
        <scheme val="major"/>
      </rPr>
      <t>3</t>
    </r>
  </si>
  <si>
    <t>SU KAYIPLARI</t>
  </si>
  <si>
    <t>İdari Kayıplar</t>
  </si>
  <si>
    <t>İzinsiz Tüketim:</t>
  </si>
  <si>
    <t>Sayaçlardaki Ölçüm Hataları</t>
  </si>
  <si>
    <t>Sayaçlardaki Ölçüm Hataları:</t>
  </si>
  <si>
    <t>İdari Kayıplar:</t>
  </si>
  <si>
    <t>Fiziki Kayıplar</t>
  </si>
  <si>
    <t>Fiziki Kayıplar:</t>
  </si>
  <si>
    <t>GELİR GETİRMEYEN SU</t>
  </si>
  <si>
    <t>Sisteme Giren Su Miktarı</t>
  </si>
  <si>
    <t>İzinli Tüketim</t>
  </si>
  <si>
    <t>Faturalandırılmış İzinli Su Tüketimi</t>
  </si>
  <si>
    <t>Faturalandırılmış Ölçülmüş Kullanım</t>
  </si>
  <si>
    <t>Gelir Getiren Su Miktarı</t>
  </si>
  <si>
    <t>Faturalandırılmış Ölçülmemiş Kullanım</t>
  </si>
  <si>
    <t>Faturalandırılmamış İzinli Su Tüketimi</t>
  </si>
  <si>
    <t>Faturalandırılmamış Ölçülmüş Kullanım</t>
  </si>
  <si>
    <t>Gelir Getirmeyen Su Miktarı</t>
  </si>
  <si>
    <t>Faturalandırılmamış Ölçülmemiş Kullanım</t>
  </si>
  <si>
    <t>Su Kayıpları</t>
  </si>
  <si>
    <t>İzinsiz Tüketim</t>
  </si>
  <si>
    <t>Temin ve Dağıtım Hatları ile Servis Bağlantılarında Oluşan Kayıp-Kaçaklar</t>
  </si>
  <si>
    <t>Depolarda Meydana Gelen Kaçak ve Taşmalar</t>
  </si>
  <si>
    <t>m3/yıl</t>
  </si>
  <si>
    <r>
      <t>m</t>
    </r>
    <r>
      <rPr>
        <vertAlign val="superscript"/>
        <sz val="13"/>
        <color theme="1"/>
        <rFont val="Cambria"/>
        <family val="1"/>
        <charset val="162"/>
        <scheme val="major"/>
      </rPr>
      <t>3</t>
    </r>
    <r>
      <rPr>
        <sz val="13"/>
        <color theme="1"/>
        <rFont val="Cambria"/>
        <family val="1"/>
        <charset val="162"/>
        <scheme val="major"/>
      </rPr>
      <t>/yıl</t>
    </r>
  </si>
  <si>
    <t>Girilen verilerin temini vb. hususlarda açıklayıcı yorumlarınız için bu çalışma sayfasını kullanabilirsiniz.</t>
  </si>
  <si>
    <t>Kullanıcı Yorumları</t>
  </si>
  <si>
    <t xml:space="preserve">Standart Su Dengesi Programı </t>
  </si>
  <si>
    <t>Tanımlar</t>
  </si>
  <si>
    <t>Bu çalışma sayfasında, Standart Su Dengesi programında kullanılan su kayıpları bileşenlerine ait kısa tanımlar ve hesaplama yöntemi yer almaktadır.</t>
  </si>
  <si>
    <t xml:space="preserve"> Kaynaktan çekilerek su alma yapısı vasıtası ile ve/veya içme suyu arıtma tesisinden sisteme verilen su miktarıdır.</t>
  </si>
  <si>
    <t>Ölçülmüş ancak izinli olarak faturalandırılmamış tüketim ile izinli olarak hem ölçümü hem de faturalandırılması yapılmamış bağlantılardan kaynaklanan toplam tüketimden oluşur.</t>
  </si>
  <si>
    <t>Şebeke giriş hacmi ile izinli tüketim arasındaki farktır. İdari kayıplar ve fiziki kayıpların toplamından oluşan su miktarını ifade eder.</t>
  </si>
  <si>
    <t>Sayaç ve okuma hataları ile kayıt hatalarından ve izinsiz tüketimden kaynaklanan su kayıpları miktarını ifade eder.</t>
  </si>
  <si>
    <t>İçmesuyu temin ve dağıtım hatları ile servis bağlantılarındaki  kaçaklar ile depolarda meydana gelen kaçak ve taşmaların toplamından meydana gelir.</t>
  </si>
  <si>
    <t xml:space="preserve">Sistemde ihbar edilmiş veya edilmemiş patlamalar, boru ve teçhizattaki belirsiz kaçaklar, boru çatlakları, vanalardan gelen kaçaklar, abone bağlantıları ve servis depolarında meydana gelen her türlü sızıntı ve patlama yoluyla kaybolan su miktarını ifade eder. </t>
  </si>
  <si>
    <t>Teşekkür</t>
  </si>
  <si>
    <t>Faturalandırılmış Ölçülmüş Kullanım:</t>
  </si>
  <si>
    <t>Faturalandırılmış Ölçülmemiş Kullanım:</t>
  </si>
  <si>
    <t>Faturalandırılmamış İzinli Su Tüketimi:</t>
  </si>
  <si>
    <t>Faturalandırılmamış Ölçülmüş Kullanım:</t>
  </si>
  <si>
    <t>Faturalandırılmamış Ölçülmemiş Kullanım:</t>
  </si>
  <si>
    <t>Su Kayıpları:</t>
  </si>
  <si>
    <t>Temin ve Dağıtım Hatları ile Servis Bağlantılarında Oluşan Kayıp-Kaçaklar:</t>
  </si>
  <si>
    <t>Depolarda Meydana Gelen Kaçak ve Taşmalar:</t>
  </si>
  <si>
    <t>Gelir Getirmeyen Su Miktarı:</t>
  </si>
  <si>
    <t>Gelir Getiren Su Miktarı:</t>
  </si>
  <si>
    <r>
      <t xml:space="preserve">Su idaresinde abone olarak kaydı ve sayaç bağlantısı bulunan, düzenli olarak ölçülerek  faturalandırması yapılan abonelerin kullandığı su miktarını ifade eder. </t>
    </r>
    <r>
      <rPr>
        <b/>
        <u/>
        <sz val="11"/>
        <color theme="1"/>
        <rFont val="Cambria"/>
        <family val="1"/>
        <charset val="162"/>
        <scheme val="major"/>
      </rPr>
      <t>Standart Su dengesi Programı'na kullanıcı tarafından girilmesi gerekir.</t>
    </r>
  </si>
  <si>
    <r>
      <t>m</t>
    </r>
    <r>
      <rPr>
        <vertAlign val="superscript"/>
        <sz val="13"/>
        <color theme="0"/>
        <rFont val="Cambria"/>
        <family val="1"/>
        <charset val="162"/>
        <scheme val="major"/>
      </rPr>
      <t>3</t>
    </r>
    <r>
      <rPr>
        <sz val="13"/>
        <color theme="0"/>
        <rFont val="Cambria"/>
        <family val="1"/>
        <charset val="162"/>
        <scheme val="major"/>
      </rPr>
      <t>/yıl</t>
    </r>
  </si>
  <si>
    <t xml:space="preserve">Aşağıda belirtilen beyaz renkli hücrelere lütfen verileri giriniz. Sarı ile renklendirilmiş hücreler, program tarafından hesaplama yapılan hücreleri ifade etmektedir. </t>
  </si>
  <si>
    <t xml:space="preserve">İzinli tüketim, faturalandırılmış ve faturalandırılmamış izinli su tüketimlerinden oluşur. </t>
  </si>
  <si>
    <t>Faturalandırılmış ölçülmüş ve faturalandırılmış ölçülmemiş kullanımlar, faturalandırılmış izinli su tüketimini oluşturmaktadır.</t>
  </si>
  <si>
    <t>Yorum eklemek için tıklayınız.</t>
  </si>
  <si>
    <t>Tanımlara erişim için tıklayınız.</t>
  </si>
  <si>
    <t>Belediye ID:</t>
  </si>
  <si>
    <t>ADANA</t>
  </si>
  <si>
    <t>Büyükşehir İl</t>
  </si>
  <si>
    <t>ADIYAMAN</t>
  </si>
  <si>
    <t>İl</t>
  </si>
  <si>
    <t>AFYONKARAHİSAR</t>
  </si>
  <si>
    <t>AĞRI</t>
  </si>
  <si>
    <t>AMASYA</t>
  </si>
  <si>
    <t>ANKARA</t>
  </si>
  <si>
    <t>ANTALYA</t>
  </si>
  <si>
    <t>ARTVİN</t>
  </si>
  <si>
    <t>AYDIN</t>
  </si>
  <si>
    <t>BALIKESİR</t>
  </si>
  <si>
    <t>BİLECİK</t>
  </si>
  <si>
    <t>BİNGÖL</t>
  </si>
  <si>
    <t>BİTLİS</t>
  </si>
  <si>
    <t>BOLU</t>
  </si>
  <si>
    <t>BURDUR</t>
  </si>
  <si>
    <t>BURSA</t>
  </si>
  <si>
    <t>ÇANAKKALE</t>
  </si>
  <si>
    <t>ÇANKIRI</t>
  </si>
  <si>
    <t>ÇORUM</t>
  </si>
  <si>
    <t>DENİZLİ</t>
  </si>
  <si>
    <t>DİYARBAKIR</t>
  </si>
  <si>
    <t>EDİRNE</t>
  </si>
  <si>
    <t>ELAZIĞ</t>
  </si>
  <si>
    <t>ERZİNCAN</t>
  </si>
  <si>
    <t>ERZURUM</t>
  </si>
  <si>
    <t>ESKİŞEHİR</t>
  </si>
  <si>
    <t>GAZİANTEP</t>
  </si>
  <si>
    <t>GİRESUN</t>
  </si>
  <si>
    <t>GÜMÜŞHANE</t>
  </si>
  <si>
    <t>HAKKARİ</t>
  </si>
  <si>
    <t>HATAY</t>
  </si>
  <si>
    <t>ISPARTA</t>
  </si>
  <si>
    <t>MERSİN</t>
  </si>
  <si>
    <t>İSTANBUL</t>
  </si>
  <si>
    <t>İZMİR</t>
  </si>
  <si>
    <t>KARS</t>
  </si>
  <si>
    <t>KASTAMONU</t>
  </si>
  <si>
    <t>KAYSERİ</t>
  </si>
  <si>
    <t>KIRKLARELİ</t>
  </si>
  <si>
    <t>KIRŞEHİR</t>
  </si>
  <si>
    <t>KOCAELİ</t>
  </si>
  <si>
    <t>KONYA</t>
  </si>
  <si>
    <t>KÜTAHYA</t>
  </si>
  <si>
    <t>MALATYA</t>
  </si>
  <si>
    <t>MANİSA</t>
  </si>
  <si>
    <t>KAHRAMANMARAŞ</t>
  </si>
  <si>
    <t>MARDİN</t>
  </si>
  <si>
    <t>MUĞLA</t>
  </si>
  <si>
    <t>MUŞ</t>
  </si>
  <si>
    <t>NEVŞEHİR</t>
  </si>
  <si>
    <t>NİĞDE</t>
  </si>
  <si>
    <t>ORDU</t>
  </si>
  <si>
    <t>RİZE</t>
  </si>
  <si>
    <t>SAKARYA</t>
  </si>
  <si>
    <t>SAMSUN</t>
  </si>
  <si>
    <t>SİİRT</t>
  </si>
  <si>
    <t>SİNOP</t>
  </si>
  <si>
    <t>SİVAS</t>
  </si>
  <si>
    <t>TEKİRDAĞ</t>
  </si>
  <si>
    <t>TOKAT</t>
  </si>
  <si>
    <t>TRABZON</t>
  </si>
  <si>
    <t>TUNCELİ</t>
  </si>
  <si>
    <t>ŞANLIURFA</t>
  </si>
  <si>
    <t>UŞAK</t>
  </si>
  <si>
    <t>VAN</t>
  </si>
  <si>
    <t>YOZGAT</t>
  </si>
  <si>
    <t>ZONGULDAK</t>
  </si>
  <si>
    <t>AKSARAY</t>
  </si>
  <si>
    <t>BAYBURT</t>
  </si>
  <si>
    <t>KARAMAN</t>
  </si>
  <si>
    <t>KIRIKKALE</t>
  </si>
  <si>
    <t>BATMAN</t>
  </si>
  <si>
    <t>ŞIRNAK</t>
  </si>
  <si>
    <t>BARTIN</t>
  </si>
  <si>
    <t>ARDAHAN</t>
  </si>
  <si>
    <t>IĞDIR</t>
  </si>
  <si>
    <t>YALOVA</t>
  </si>
  <si>
    <t>KARABÜK</t>
  </si>
  <si>
    <t>KİLİS</t>
  </si>
  <si>
    <t>OSMANİYE</t>
  </si>
  <si>
    <t>DÜZCE</t>
  </si>
  <si>
    <t>SEYHAN</t>
  </si>
  <si>
    <t>Büyükşehir İlçe</t>
  </si>
  <si>
    <t>YÜREĞİR</t>
  </si>
  <si>
    <t>ALADAĞ</t>
  </si>
  <si>
    <t>CEYHAN</t>
  </si>
  <si>
    <t>FEKE</t>
  </si>
  <si>
    <t>İMAMOĞLU</t>
  </si>
  <si>
    <t>KARAİSALI</t>
  </si>
  <si>
    <t>KARATAŞ</t>
  </si>
  <si>
    <t>KOZAN</t>
  </si>
  <si>
    <t>POZANTI</t>
  </si>
  <si>
    <t>SAİMBEYLİ</t>
  </si>
  <si>
    <t>TUFANBEYLİ</t>
  </si>
  <si>
    <t>YUMURTALIK</t>
  </si>
  <si>
    <t>BESNİ</t>
  </si>
  <si>
    <t>İlçe</t>
  </si>
  <si>
    <t>ÇELİKHAN</t>
  </si>
  <si>
    <t>GERGER</t>
  </si>
  <si>
    <t>GÖLBAŞI</t>
  </si>
  <si>
    <t>KAHTA</t>
  </si>
  <si>
    <t>SAMSAT</t>
  </si>
  <si>
    <t>SİNCİK</t>
  </si>
  <si>
    <t>TUT</t>
  </si>
  <si>
    <t>GÜNDOĞMUŞ</t>
  </si>
  <si>
    <t>İBRADI</t>
  </si>
  <si>
    <t>DEMRE</t>
  </si>
  <si>
    <t>KAŞ</t>
  </si>
  <si>
    <t>KEMER</t>
  </si>
  <si>
    <t>KORKUTELİ</t>
  </si>
  <si>
    <t>KUMLUCA</t>
  </si>
  <si>
    <t>MANAVGAT</t>
  </si>
  <si>
    <t>SERİK</t>
  </si>
  <si>
    <t>ARDANUÇ</t>
  </si>
  <si>
    <t>ARHAVİ</t>
  </si>
  <si>
    <t>BORÇKA</t>
  </si>
  <si>
    <t>HOPA</t>
  </si>
  <si>
    <t>MURGUL</t>
  </si>
  <si>
    <t>ŞAVŞAT</t>
  </si>
  <si>
    <t>YUSUFELİ</t>
  </si>
  <si>
    <t>BOZDOĞAN</t>
  </si>
  <si>
    <t>BUHARKENT</t>
  </si>
  <si>
    <t>ÇİNE</t>
  </si>
  <si>
    <t>DİDİM</t>
  </si>
  <si>
    <t>GERMENCİK</t>
  </si>
  <si>
    <t>İNCİRLİOVA</t>
  </si>
  <si>
    <t>KARACASU</t>
  </si>
  <si>
    <t>KARPUZLU</t>
  </si>
  <si>
    <t>BAŞMAKÇI</t>
  </si>
  <si>
    <t>BAYAT</t>
  </si>
  <si>
    <t>BOLVADİN</t>
  </si>
  <si>
    <t>ÇAY</t>
  </si>
  <si>
    <t>ÇOBANLAR</t>
  </si>
  <si>
    <t>DAZKIRI</t>
  </si>
  <si>
    <t>DİNAR</t>
  </si>
  <si>
    <t>EMİRDAĞ</t>
  </si>
  <si>
    <t>EVCİLER</t>
  </si>
  <si>
    <t>HOCALAR</t>
  </si>
  <si>
    <t>İHSANİYE</t>
  </si>
  <si>
    <t>İSCEHİSAR</t>
  </si>
  <si>
    <t>KIZILÖREN</t>
  </si>
  <si>
    <t>GÖYNÜCEK</t>
  </si>
  <si>
    <t>GÜMÜŞHACIKÖY</t>
  </si>
  <si>
    <t>HAMAMÖZÜ</t>
  </si>
  <si>
    <t>MERZİFON</t>
  </si>
  <si>
    <t>SULUOVA</t>
  </si>
  <si>
    <t>TAŞOVA</t>
  </si>
  <si>
    <t>ALTINDAĞ</t>
  </si>
  <si>
    <t>ÇANKAYA</t>
  </si>
  <si>
    <t>ETİMESGUT</t>
  </si>
  <si>
    <t>KEÇİÖREN</t>
  </si>
  <si>
    <t>MAMAK</t>
  </si>
  <si>
    <t>KIZILCAHAMAM</t>
  </si>
  <si>
    <t>NALLIHAN</t>
  </si>
  <si>
    <t>POLATLI</t>
  </si>
  <si>
    <t>ŞEREFLİKOÇHİSAR</t>
  </si>
  <si>
    <t>KEPEZ</t>
  </si>
  <si>
    <t>KONYAALTI</t>
  </si>
  <si>
    <t>MURATPAŞA</t>
  </si>
  <si>
    <t>AKSEKİ</t>
  </si>
  <si>
    <t>ALANYA</t>
  </si>
  <si>
    <t>ELMALI</t>
  </si>
  <si>
    <t>FİNİKE</t>
  </si>
  <si>
    <t>GAZİPAŞA</t>
  </si>
  <si>
    <t>DÖRTDİVAN</t>
  </si>
  <si>
    <t>GEREDE</t>
  </si>
  <si>
    <t>GÖYNÜK</t>
  </si>
  <si>
    <t>KIBRISCIK</t>
  </si>
  <si>
    <t>MENGEN</t>
  </si>
  <si>
    <t>MUDURNU</t>
  </si>
  <si>
    <t>SEBEN</t>
  </si>
  <si>
    <t>YENİÇAĞA</t>
  </si>
  <si>
    <t>AĞLASUN</t>
  </si>
  <si>
    <t>ALTINYAYLA</t>
  </si>
  <si>
    <t>BUCAK</t>
  </si>
  <si>
    <t>ÇAVDIR</t>
  </si>
  <si>
    <t>ÇELTİKÇİ</t>
  </si>
  <si>
    <t>GÖLHİSAR</t>
  </si>
  <si>
    <t>KARAMANLI</t>
  </si>
  <si>
    <t>TEFENNİ</t>
  </si>
  <si>
    <t>YEŞİLOVA</t>
  </si>
  <si>
    <t>NİLÜFER</t>
  </si>
  <si>
    <t>OSMANGAZİ</t>
  </si>
  <si>
    <t>YILDIRIM</t>
  </si>
  <si>
    <t>BÜYÜK ORHAN</t>
  </si>
  <si>
    <t>GEMLİK</t>
  </si>
  <si>
    <t>SANDIKLI</t>
  </si>
  <si>
    <t>SİNANPAŞA</t>
  </si>
  <si>
    <t>SULTANDAĞI</t>
  </si>
  <si>
    <t>ŞUHUT</t>
  </si>
  <si>
    <t>DİYADİN</t>
  </si>
  <si>
    <t>DOĞUBAYAZIT</t>
  </si>
  <si>
    <t>ELEŞKİRT</t>
  </si>
  <si>
    <t>HAMUR</t>
  </si>
  <si>
    <t>PATNOS</t>
  </si>
  <si>
    <t>TAŞLIÇAY</t>
  </si>
  <si>
    <t>TUTAK</t>
  </si>
  <si>
    <t>SİNCAN</t>
  </si>
  <si>
    <t>YENİMAHALLE</t>
  </si>
  <si>
    <t>AKYURT</t>
  </si>
  <si>
    <t>AYAŞ</t>
  </si>
  <si>
    <t>BALA</t>
  </si>
  <si>
    <t>BEYPAZARI</t>
  </si>
  <si>
    <t>ÇAMLIDERE</t>
  </si>
  <si>
    <t>ÇUBUK</t>
  </si>
  <si>
    <t>ELMADAĞ</t>
  </si>
  <si>
    <t>EVREN</t>
  </si>
  <si>
    <t>GÜDÜL</t>
  </si>
  <si>
    <t>HAYMANA</t>
  </si>
  <si>
    <t>KALECİK</t>
  </si>
  <si>
    <t>KAZAN</t>
  </si>
  <si>
    <t>KOÇARLI</t>
  </si>
  <si>
    <t>KÖŞK</t>
  </si>
  <si>
    <t>KUŞADASI</t>
  </si>
  <si>
    <t>KUYUCAK</t>
  </si>
  <si>
    <t>NAZİLLİ</t>
  </si>
  <si>
    <t>SÖKE</t>
  </si>
  <si>
    <t>SULTANHİSAR</t>
  </si>
  <si>
    <t>YENİPAZAR</t>
  </si>
  <si>
    <t>AYVALIK</t>
  </si>
  <si>
    <t>BALYA</t>
  </si>
  <si>
    <t>BANDIRMA</t>
  </si>
  <si>
    <t>BİGADİÇ</t>
  </si>
  <si>
    <t>BURHANİYE</t>
  </si>
  <si>
    <t>DURSUNBEY</t>
  </si>
  <si>
    <t>EDREMİT</t>
  </si>
  <si>
    <t>ERDEK</t>
  </si>
  <si>
    <t>GÖMEÇ</t>
  </si>
  <si>
    <t>GÖNEN</t>
  </si>
  <si>
    <t>HAVRAN</t>
  </si>
  <si>
    <t>İVRİNDİ</t>
  </si>
  <si>
    <t>KEPSUT</t>
  </si>
  <si>
    <t>MANYAS</t>
  </si>
  <si>
    <t>MARMARA</t>
  </si>
  <si>
    <t>SAVAŞTEPE</t>
  </si>
  <si>
    <t>SINDIRGI</t>
  </si>
  <si>
    <t>SUSURLUK</t>
  </si>
  <si>
    <t>BOZÜYÜK</t>
  </si>
  <si>
    <t>GÖLPAZARI</t>
  </si>
  <si>
    <t>İNHİSAR</t>
  </si>
  <si>
    <t>OSMANELİ</t>
  </si>
  <si>
    <t>PAZARYERİ</t>
  </si>
  <si>
    <t>SÖĞÜT</t>
  </si>
  <si>
    <t>ADAKLI</t>
  </si>
  <si>
    <t>GENÇ</t>
  </si>
  <si>
    <t>KARLIOVA</t>
  </si>
  <si>
    <t>KİĞI</t>
  </si>
  <si>
    <t>SOLHAN</t>
  </si>
  <si>
    <t>YAYLADERE</t>
  </si>
  <si>
    <t>YEDİSU</t>
  </si>
  <si>
    <t>ADİLCEVAZ</t>
  </si>
  <si>
    <t>AHLAT</t>
  </si>
  <si>
    <t>GÜROYMAK</t>
  </si>
  <si>
    <t>HİZAN</t>
  </si>
  <si>
    <t>MUTKİ</t>
  </si>
  <si>
    <t>TATVAN</t>
  </si>
  <si>
    <t>GÜRSU</t>
  </si>
  <si>
    <t>HARMANCIK</t>
  </si>
  <si>
    <t>İNEGÖL</t>
  </si>
  <si>
    <t>İZNİK</t>
  </si>
  <si>
    <t>KARACABEY</t>
  </si>
  <si>
    <t>KELES</t>
  </si>
  <si>
    <t>KESTEL</t>
  </si>
  <si>
    <t>MUDANYA</t>
  </si>
  <si>
    <t>MUSTAFA KEMALPAŞA</t>
  </si>
  <si>
    <t>ORHANELİ</t>
  </si>
  <si>
    <t>ORHANGAZİ</t>
  </si>
  <si>
    <t>YENİŞEHİR</t>
  </si>
  <si>
    <t>ATKARACALAR</t>
  </si>
  <si>
    <t>BAYRAMÖREN</t>
  </si>
  <si>
    <t>ÇERKEŞ</t>
  </si>
  <si>
    <t>ELDİVAN</t>
  </si>
  <si>
    <t>ILGAZ</t>
  </si>
  <si>
    <t>KIZILIRMAK</t>
  </si>
  <si>
    <t>KORGUN</t>
  </si>
  <si>
    <t>KURŞUNLU</t>
  </si>
  <si>
    <t>ORTA</t>
  </si>
  <si>
    <t>ŞABANÖZÜ</t>
  </si>
  <si>
    <t>YAPRAKLI</t>
  </si>
  <si>
    <t>ALACA</t>
  </si>
  <si>
    <t>TİREBOLU</t>
  </si>
  <si>
    <t>YAĞLIDERE</t>
  </si>
  <si>
    <t>KELKİT</t>
  </si>
  <si>
    <t>KÖSE</t>
  </si>
  <si>
    <t>KÜRTÜN</t>
  </si>
  <si>
    <t>ŞİRAN</t>
  </si>
  <si>
    <t>TORUL</t>
  </si>
  <si>
    <t>ÇUKURCA</t>
  </si>
  <si>
    <t>ŞEMDİNLİ</t>
  </si>
  <si>
    <t>YÜKSEKOVA</t>
  </si>
  <si>
    <t>ALTINÖZÜ</t>
  </si>
  <si>
    <t>BELEN</t>
  </si>
  <si>
    <t>DÖRTYOL</t>
  </si>
  <si>
    <t>ERZİN</t>
  </si>
  <si>
    <t>HASSA</t>
  </si>
  <si>
    <t>İSKENDERUN</t>
  </si>
  <si>
    <t>KIRIKHAN</t>
  </si>
  <si>
    <t>KUMLU</t>
  </si>
  <si>
    <t>REYHANLI</t>
  </si>
  <si>
    <t>SAMANDAĞ</t>
  </si>
  <si>
    <t>YAYLADAĞI</t>
  </si>
  <si>
    <t>AKSU</t>
  </si>
  <si>
    <t>ATABEY</t>
  </si>
  <si>
    <t>EĞİRDİR</t>
  </si>
  <si>
    <t>GELENDOST</t>
  </si>
  <si>
    <t>KEÇİBORLU</t>
  </si>
  <si>
    <t>SENİRKENT</t>
  </si>
  <si>
    <t>SÜTÇÜLER</t>
  </si>
  <si>
    <t>ŞARKİ KARAAĞAÇ</t>
  </si>
  <si>
    <t>ULUBORLU</t>
  </si>
  <si>
    <t>YALVAÇ</t>
  </si>
  <si>
    <t>YENİŞAR BADEMLİ</t>
  </si>
  <si>
    <t>BOĞAZKALE</t>
  </si>
  <si>
    <t>DODURGA</t>
  </si>
  <si>
    <t>İSKİLİP</t>
  </si>
  <si>
    <t>KARGI</t>
  </si>
  <si>
    <t>LAÇİN</t>
  </si>
  <si>
    <t>MECİTÖZÜ</t>
  </si>
  <si>
    <t>OĞUZLAR</t>
  </si>
  <si>
    <t>ORTAKÖY</t>
  </si>
  <si>
    <t>OSMANCIK</t>
  </si>
  <si>
    <t>SUNGURLU</t>
  </si>
  <si>
    <t>UĞURLUDAĞ</t>
  </si>
  <si>
    <t>ACIPAYAM</t>
  </si>
  <si>
    <t>PAMUKKALE</t>
  </si>
  <si>
    <t>BABADAĞ</t>
  </si>
  <si>
    <t>BAKLAN</t>
  </si>
  <si>
    <t>BEKİLLİ</t>
  </si>
  <si>
    <t>BEYAĞAÇ</t>
  </si>
  <si>
    <t>BOZKURT</t>
  </si>
  <si>
    <t>BULDAN</t>
  </si>
  <si>
    <t>ÇAL</t>
  </si>
  <si>
    <t>ÇAMELİ</t>
  </si>
  <si>
    <t>ÇARDAK</t>
  </si>
  <si>
    <t>ÇİVRİL</t>
  </si>
  <si>
    <t>AYVACIK</t>
  </si>
  <si>
    <t>BAYRAMİÇ</t>
  </si>
  <si>
    <t>BİGA</t>
  </si>
  <si>
    <t>BOZCAADA</t>
  </si>
  <si>
    <t>ÇAN</t>
  </si>
  <si>
    <t>ECEABAT</t>
  </si>
  <si>
    <t>EZİNE</t>
  </si>
  <si>
    <t>GELİBOLU</t>
  </si>
  <si>
    <t>GÖKÇEADA</t>
  </si>
  <si>
    <t>LAPSEKİ</t>
  </si>
  <si>
    <t>YENİCE</t>
  </si>
  <si>
    <t>GÜNEY</t>
  </si>
  <si>
    <t>HONAZ</t>
  </si>
  <si>
    <t>KALE</t>
  </si>
  <si>
    <t>SARAYKÖY</t>
  </si>
  <si>
    <t>SERİNHİSAR</t>
  </si>
  <si>
    <t>TAVAS</t>
  </si>
  <si>
    <t>BAĞLAR</t>
  </si>
  <si>
    <t>SUR</t>
  </si>
  <si>
    <t>BİSMİL</t>
  </si>
  <si>
    <t>ÇERMİK</t>
  </si>
  <si>
    <t>ÇINAR</t>
  </si>
  <si>
    <t>ÇÜNGÜŞ</t>
  </si>
  <si>
    <t>DİCLE</t>
  </si>
  <si>
    <t>EĞİL</t>
  </si>
  <si>
    <t>ERGANİ</t>
  </si>
  <si>
    <t>HANİ</t>
  </si>
  <si>
    <t>HAZRO</t>
  </si>
  <si>
    <t>KOCAKÖY</t>
  </si>
  <si>
    <t>KULP</t>
  </si>
  <si>
    <t>LİCE</t>
  </si>
  <si>
    <t>SİLVAN</t>
  </si>
  <si>
    <t>ENEZ</t>
  </si>
  <si>
    <t>HAVSA</t>
  </si>
  <si>
    <t>İPSALA</t>
  </si>
  <si>
    <t>KEŞAN</t>
  </si>
  <si>
    <t>LALAPAŞA</t>
  </si>
  <si>
    <t>MERİÇ</t>
  </si>
  <si>
    <t>SÜLOĞLU</t>
  </si>
  <si>
    <t>UZUNKÖPRÜ</t>
  </si>
  <si>
    <t>AĞIN</t>
  </si>
  <si>
    <t>ALACAKAYA</t>
  </si>
  <si>
    <t>ARICAK</t>
  </si>
  <si>
    <t>BASKİL</t>
  </si>
  <si>
    <t>KARAKOÇAN</t>
  </si>
  <si>
    <t>KEBAN</t>
  </si>
  <si>
    <t>KOVANCILAR</t>
  </si>
  <si>
    <t>MADEN</t>
  </si>
  <si>
    <t>PALU</t>
  </si>
  <si>
    <t>SİVRİCE</t>
  </si>
  <si>
    <t>ÇAYIRLI</t>
  </si>
  <si>
    <t>İLİÇ</t>
  </si>
  <si>
    <t>KEMAH</t>
  </si>
  <si>
    <t>KEMALİYE</t>
  </si>
  <si>
    <t>OTLUKBELİ</t>
  </si>
  <si>
    <t>REFAHİYE</t>
  </si>
  <si>
    <t>TERCAN</t>
  </si>
  <si>
    <t>ÜZÜMLÜ</t>
  </si>
  <si>
    <t>YAKUTİYE</t>
  </si>
  <si>
    <t>PALANDÖKEN</t>
  </si>
  <si>
    <t>AŞKALE</t>
  </si>
  <si>
    <t>ÇAT</t>
  </si>
  <si>
    <t>HINIS</t>
  </si>
  <si>
    <t>HORASAN</t>
  </si>
  <si>
    <t>AZİZİYE</t>
  </si>
  <si>
    <t>İSPİR</t>
  </si>
  <si>
    <t>KARAÇOBAN</t>
  </si>
  <si>
    <t>KARAYAZI</t>
  </si>
  <si>
    <t>KÖPRÜKÖY</t>
  </si>
  <si>
    <t>NARMAN</t>
  </si>
  <si>
    <t>OLTU</t>
  </si>
  <si>
    <t>OLUR</t>
  </si>
  <si>
    <t>PASİNLER</t>
  </si>
  <si>
    <t>PAZARYOLU</t>
  </si>
  <si>
    <t>ŞENKAYA</t>
  </si>
  <si>
    <t>TEKMAN</t>
  </si>
  <si>
    <t>TORTUM</t>
  </si>
  <si>
    <t>UZUNDERE</t>
  </si>
  <si>
    <t>ARİFİYE</t>
  </si>
  <si>
    <t>PURSAKLAR</t>
  </si>
  <si>
    <t>ODUNPAZARI</t>
  </si>
  <si>
    <t>TEPEBAŞI</t>
  </si>
  <si>
    <t>ALPU</t>
  </si>
  <si>
    <t>BEYLİKOVA</t>
  </si>
  <si>
    <t>ÇİFTELER</t>
  </si>
  <si>
    <t>GÜNYÜZÜ</t>
  </si>
  <si>
    <t>HAN</t>
  </si>
  <si>
    <t>İNÖNÜ</t>
  </si>
  <si>
    <t>MAHMUDİYE</t>
  </si>
  <si>
    <t>MİHALGAZİ</t>
  </si>
  <si>
    <t>MİHALIÇÇIK</t>
  </si>
  <si>
    <t>SARICAKAYA</t>
  </si>
  <si>
    <t>SEYİTGAZİ</t>
  </si>
  <si>
    <t>SİVRİHİSAR</t>
  </si>
  <si>
    <t>ŞAHİNBEY</t>
  </si>
  <si>
    <t>ŞEHİTKAMİL</t>
  </si>
  <si>
    <t>ARABAN</t>
  </si>
  <si>
    <t>İSLAHİYE</t>
  </si>
  <si>
    <t>KARKAMIŞ</t>
  </si>
  <si>
    <t>NİZİP</t>
  </si>
  <si>
    <t>NURDAĞI</t>
  </si>
  <si>
    <t>OĞUZELİ</t>
  </si>
  <si>
    <t>YAVUZELİ</t>
  </si>
  <si>
    <t>ALUCRA</t>
  </si>
  <si>
    <t>BULANCAK</t>
  </si>
  <si>
    <t>ÇAMOLUK</t>
  </si>
  <si>
    <t>ÇANAKÇI</t>
  </si>
  <si>
    <t>DERELİ</t>
  </si>
  <si>
    <t>DOĞANKENT</t>
  </si>
  <si>
    <t>ESPİYE</t>
  </si>
  <si>
    <t>EYNESİL</t>
  </si>
  <si>
    <t>GÖRELE</t>
  </si>
  <si>
    <t>GÜCE</t>
  </si>
  <si>
    <t>KEŞAP</t>
  </si>
  <si>
    <t>PİRAZİZ</t>
  </si>
  <si>
    <t>ŞEBİN KARAHİSAR</t>
  </si>
  <si>
    <t>AKDENİZ</t>
  </si>
  <si>
    <t>TOROSLAR</t>
  </si>
  <si>
    <t>ANAMUR</t>
  </si>
  <si>
    <t>AYDINCIK</t>
  </si>
  <si>
    <t>BOZYAZI</t>
  </si>
  <si>
    <t>ÇAMLIYAYLA</t>
  </si>
  <si>
    <t>ERDEMLİ</t>
  </si>
  <si>
    <t>GÜLNAR</t>
  </si>
  <si>
    <t>MUT</t>
  </si>
  <si>
    <t>SİLİFKE</t>
  </si>
  <si>
    <t>TARSUS</t>
  </si>
  <si>
    <t>ADALAR</t>
  </si>
  <si>
    <t>AVCILAR</t>
  </si>
  <si>
    <t>BAĞCILAR</t>
  </si>
  <si>
    <t>BAHÇELİEVLER</t>
  </si>
  <si>
    <t>BAKIRKÖY</t>
  </si>
  <si>
    <t>BAYRAMPAŞA</t>
  </si>
  <si>
    <t>BEŞİKTAŞ</t>
  </si>
  <si>
    <t>BEYKOZ</t>
  </si>
  <si>
    <t>BEYOĞLU</t>
  </si>
  <si>
    <t>ESENLER</t>
  </si>
  <si>
    <t>EYÜP</t>
  </si>
  <si>
    <t>FATİH</t>
  </si>
  <si>
    <t>GAZİ OSMANPAŞA</t>
  </si>
  <si>
    <t>GÜNGÖREN</t>
  </si>
  <si>
    <t>KADIKÖY</t>
  </si>
  <si>
    <t>KAĞITHANE</t>
  </si>
  <si>
    <t>KARTAL</t>
  </si>
  <si>
    <t>KÜÇÜKÇEKMECE</t>
  </si>
  <si>
    <t>MALTEPE</t>
  </si>
  <si>
    <t>PENDİK</t>
  </si>
  <si>
    <t>SARIYER</t>
  </si>
  <si>
    <t>ŞİŞLİ</t>
  </si>
  <si>
    <t>TUZLA</t>
  </si>
  <si>
    <t>ÜMRANİYE</t>
  </si>
  <si>
    <t>ÜSKÜDAR</t>
  </si>
  <si>
    <t>ZEYTİNBURNU</t>
  </si>
  <si>
    <t>BÜYÜKÇEKMECE</t>
  </si>
  <si>
    <t>ÇATALCA</t>
  </si>
  <si>
    <t>SİLİVRİ</t>
  </si>
  <si>
    <t>SULTANBEYLİ</t>
  </si>
  <si>
    <t>ŞİLE</t>
  </si>
  <si>
    <t>BALÇOVA</t>
  </si>
  <si>
    <t>BORNOVA</t>
  </si>
  <si>
    <t>BUCA</t>
  </si>
  <si>
    <t>ÇİĞLİ</t>
  </si>
  <si>
    <t>GAZİEMİR</t>
  </si>
  <si>
    <t>GÜZELBAHÇE</t>
  </si>
  <si>
    <t>KARŞIYAKA</t>
  </si>
  <si>
    <t>MENDERES</t>
  </si>
  <si>
    <t>MENEMEN</t>
  </si>
  <si>
    <t>ÖDEMİŞ</t>
  </si>
  <si>
    <t>SEFERİHİSAR</t>
  </si>
  <si>
    <t>SELÇUK</t>
  </si>
  <si>
    <t>TİRE</t>
  </si>
  <si>
    <t>TORBALI</t>
  </si>
  <si>
    <t>URLA</t>
  </si>
  <si>
    <t>AKYAKA</t>
  </si>
  <si>
    <t>ARPAÇAY</t>
  </si>
  <si>
    <t>DİGOR</t>
  </si>
  <si>
    <t>KAĞIZMAN</t>
  </si>
  <si>
    <t>SARIKAMIŞ</t>
  </si>
  <si>
    <t>YAHYALI</t>
  </si>
  <si>
    <t>YEŞİLHİSAR</t>
  </si>
  <si>
    <t>BABAESKİ</t>
  </si>
  <si>
    <t>DEMİRKÖY</t>
  </si>
  <si>
    <t>KOFÇAZ</t>
  </si>
  <si>
    <t>LÜLEBURGAZ</t>
  </si>
  <si>
    <t>PEHLİVANKÖY</t>
  </si>
  <si>
    <t>PINARHİSAR</t>
  </si>
  <si>
    <t>VİZE</t>
  </si>
  <si>
    <t>AKÇAKENT</t>
  </si>
  <si>
    <t>KARATAY</t>
  </si>
  <si>
    <t>MERAM</t>
  </si>
  <si>
    <t>SELÇUKLU</t>
  </si>
  <si>
    <t>AHIRLI</t>
  </si>
  <si>
    <t>AKÖREN</t>
  </si>
  <si>
    <t>AKŞEHİR</t>
  </si>
  <si>
    <t>ALTINEKİN</t>
  </si>
  <si>
    <t>BEYŞEHİR</t>
  </si>
  <si>
    <t>BOZKIR</t>
  </si>
  <si>
    <t>CİHANBEYLİ</t>
  </si>
  <si>
    <t>ÇELTİK</t>
  </si>
  <si>
    <t>ÇUMRA</t>
  </si>
  <si>
    <t>SARAYÖNÜ</t>
  </si>
  <si>
    <t>SEYDİŞEHİR</t>
  </si>
  <si>
    <t>TAŞKENT</t>
  </si>
  <si>
    <t>TUZLUKÇU</t>
  </si>
  <si>
    <t>YALIHÜYÜK</t>
  </si>
  <si>
    <t>YUNAK</t>
  </si>
  <si>
    <t>ALTINTAŞ</t>
  </si>
  <si>
    <t>ASLANAPA</t>
  </si>
  <si>
    <t>ÇAVDARHİSAR</t>
  </si>
  <si>
    <t>DOMANİÇ</t>
  </si>
  <si>
    <t>DUMLUPINAR</t>
  </si>
  <si>
    <t>DOĞANŞEHİR</t>
  </si>
  <si>
    <t>DOĞANYOL</t>
  </si>
  <si>
    <t>HEKİMHAN</t>
  </si>
  <si>
    <t>KULUNCAK</t>
  </si>
  <si>
    <t>PÜTÜRGE</t>
  </si>
  <si>
    <t>YAZIHAN</t>
  </si>
  <si>
    <t>YEŞİLYURT</t>
  </si>
  <si>
    <t>AHMETLİ</t>
  </si>
  <si>
    <t>AKHİSAR</t>
  </si>
  <si>
    <t>ALAŞEHİR</t>
  </si>
  <si>
    <t>AFŞİN</t>
  </si>
  <si>
    <t>ANDIRIN</t>
  </si>
  <si>
    <t>ÇAĞLAYANCERİT</t>
  </si>
  <si>
    <t>EKİNÖZÜ</t>
  </si>
  <si>
    <t>ELBİSTAN</t>
  </si>
  <si>
    <t>GÖKSUN</t>
  </si>
  <si>
    <t>NURHAK</t>
  </si>
  <si>
    <t>PAZARCIK</t>
  </si>
  <si>
    <t>TÜRKOĞLU</t>
  </si>
  <si>
    <t>DARGEÇİT</t>
  </si>
  <si>
    <t>DERİK</t>
  </si>
  <si>
    <t>KONAK</t>
  </si>
  <si>
    <t>NARLIDERE</t>
  </si>
  <si>
    <t>ALİAĞA</t>
  </si>
  <si>
    <t>BAYINDIR</t>
  </si>
  <si>
    <t>BERGAMA</t>
  </si>
  <si>
    <t>BEYDAĞ</t>
  </si>
  <si>
    <t>ÇEŞME</t>
  </si>
  <si>
    <t>DİKİLİ</t>
  </si>
  <si>
    <t>FOÇA</t>
  </si>
  <si>
    <t>KARABURUN</t>
  </si>
  <si>
    <t>KEMALPAŞA</t>
  </si>
  <si>
    <t>KINIK</t>
  </si>
  <si>
    <t>KİRAZ</t>
  </si>
  <si>
    <t>SELİM</t>
  </si>
  <si>
    <t>SUSUZ</t>
  </si>
  <si>
    <t>ABANA</t>
  </si>
  <si>
    <t>AĞLI</t>
  </si>
  <si>
    <t>ARAÇ</t>
  </si>
  <si>
    <t>AZDAVAY</t>
  </si>
  <si>
    <t>CİDE</t>
  </si>
  <si>
    <t>ÇATALZEYTİN</t>
  </si>
  <si>
    <t>DADAY</t>
  </si>
  <si>
    <t>DEVREKANİ</t>
  </si>
  <si>
    <t>DOĞANYURT</t>
  </si>
  <si>
    <t>HANÖNÜ</t>
  </si>
  <si>
    <t>İHSANGAZİ</t>
  </si>
  <si>
    <t>İNEBOLU</t>
  </si>
  <si>
    <t>KÜRE</t>
  </si>
  <si>
    <t>PINARBAŞI</t>
  </si>
  <si>
    <t>SEYDİLER</t>
  </si>
  <si>
    <t>ŞENPAZAR</t>
  </si>
  <si>
    <t>TAŞKÖPRÜ</t>
  </si>
  <si>
    <t>TOSYA</t>
  </si>
  <si>
    <t>KOCASİNAN</t>
  </si>
  <si>
    <t>MELİKGAZİ</t>
  </si>
  <si>
    <t>AKKIŞLA</t>
  </si>
  <si>
    <t>BÜNYAN</t>
  </si>
  <si>
    <t>DEVELİ</t>
  </si>
  <si>
    <t>FELAHİYE</t>
  </si>
  <si>
    <t>HACILAR</t>
  </si>
  <si>
    <t>İNCESU</t>
  </si>
  <si>
    <t>ÖZVATAN</t>
  </si>
  <si>
    <t>SARIOĞLAN</t>
  </si>
  <si>
    <t>SARIZ</t>
  </si>
  <si>
    <t>TALAS</t>
  </si>
  <si>
    <t>TOMARZA</t>
  </si>
  <si>
    <t>AKPINAR</t>
  </si>
  <si>
    <t>BOZTEPE</t>
  </si>
  <si>
    <t>ÇİÇEKDAĞI</t>
  </si>
  <si>
    <t>KAMAN</t>
  </si>
  <si>
    <t>MUCUR</t>
  </si>
  <si>
    <t>İZMİT</t>
  </si>
  <si>
    <t>DERİNCE</t>
  </si>
  <si>
    <t>GEBZE</t>
  </si>
  <si>
    <t>GÖLCÜK</t>
  </si>
  <si>
    <t>KANDIRA</t>
  </si>
  <si>
    <t>KARAMÜRSEL</t>
  </si>
  <si>
    <t>KÖRFEZ</t>
  </si>
  <si>
    <t>DERBENT</t>
  </si>
  <si>
    <t>DEREBUCAK</t>
  </si>
  <si>
    <t>DOĞANHİSAR</t>
  </si>
  <si>
    <t>EMİRGAZİ</t>
  </si>
  <si>
    <t>EREĞLİ</t>
  </si>
  <si>
    <t>GÜNEYSINIR</t>
  </si>
  <si>
    <t>HADİM</t>
  </si>
  <si>
    <t>HALKAPINAR</t>
  </si>
  <si>
    <t>HÜYÜK</t>
  </si>
  <si>
    <t>ILGIN</t>
  </si>
  <si>
    <t>KADINHANI</t>
  </si>
  <si>
    <t>KARAPINAR</t>
  </si>
  <si>
    <t>KULU</t>
  </si>
  <si>
    <t>EMET</t>
  </si>
  <si>
    <t>GEDİZ</t>
  </si>
  <si>
    <t>HİSARCIK</t>
  </si>
  <si>
    <t>PAZARLAR</t>
  </si>
  <si>
    <t>SİMAV</t>
  </si>
  <si>
    <t>ŞAPHANE</t>
  </si>
  <si>
    <t>TAVŞANLI</t>
  </si>
  <si>
    <t>AKÇADAĞ</t>
  </si>
  <si>
    <t>ARAPGİR</t>
  </si>
  <si>
    <t>ARGUVAN</t>
  </si>
  <si>
    <t>BATTALGAZİ</t>
  </si>
  <si>
    <t>DARENDE</t>
  </si>
  <si>
    <t>DEMİRCİ</t>
  </si>
  <si>
    <t>GÖLMARMARA</t>
  </si>
  <si>
    <t>GÖRDES</t>
  </si>
  <si>
    <t>KIRKAĞAÇ</t>
  </si>
  <si>
    <t>KÖPRÜBAŞI</t>
  </si>
  <si>
    <t>KULA</t>
  </si>
  <si>
    <t>SALİHLİ</t>
  </si>
  <si>
    <t>SARIGÖL</t>
  </si>
  <si>
    <t>SARUHANLI</t>
  </si>
  <si>
    <t>SELENDİ</t>
  </si>
  <si>
    <t>SOMA</t>
  </si>
  <si>
    <t>TURGUTLU</t>
  </si>
  <si>
    <t>KIZILTEPE</t>
  </si>
  <si>
    <t>MAZIDAĞI</t>
  </si>
  <si>
    <t>MİDYAT</t>
  </si>
  <si>
    <t>NUSAYBİN</t>
  </si>
  <si>
    <t>ÖMERLİ</t>
  </si>
  <si>
    <t>SAVUR</t>
  </si>
  <si>
    <t>YEŞİLLİ</t>
  </si>
  <si>
    <t>BODRUM</t>
  </si>
  <si>
    <t>DALAMAN</t>
  </si>
  <si>
    <t>DATÇA</t>
  </si>
  <si>
    <t>FETHİYE</t>
  </si>
  <si>
    <t>ACIGÖL</t>
  </si>
  <si>
    <t>AVANOS</t>
  </si>
  <si>
    <t>DERİNKUYU</t>
  </si>
  <si>
    <t>GÜLŞEHİR</t>
  </si>
  <si>
    <t>HACIBEKTAŞ</t>
  </si>
  <si>
    <t>KOZAKLI</t>
  </si>
  <si>
    <t>ÜRGÜP</t>
  </si>
  <si>
    <t>ALTUNHİSAR</t>
  </si>
  <si>
    <t>BOR</t>
  </si>
  <si>
    <t>ÇAMARDI</t>
  </si>
  <si>
    <t>ÇİFTLİK</t>
  </si>
  <si>
    <t>ULUKIŞLA</t>
  </si>
  <si>
    <t>ALTINORDU</t>
  </si>
  <si>
    <t>AKKUŞ</t>
  </si>
  <si>
    <t>AYBASTI</t>
  </si>
  <si>
    <t>ÇAMAŞ</t>
  </si>
  <si>
    <t>ÇATALPINAR</t>
  </si>
  <si>
    <t>ÇAYBAŞI</t>
  </si>
  <si>
    <t>FATSA</t>
  </si>
  <si>
    <t>GÖLKÖY</t>
  </si>
  <si>
    <t>GÜLYALI</t>
  </si>
  <si>
    <t>GÜRGENTEPE</t>
  </si>
  <si>
    <t>İKİZCE</t>
  </si>
  <si>
    <t>KABADÜZ</t>
  </si>
  <si>
    <t>KABATAŞ</t>
  </si>
  <si>
    <t>KORGAN</t>
  </si>
  <si>
    <t>KUMRU</t>
  </si>
  <si>
    <t>MESUDİYE</t>
  </si>
  <si>
    <t>PERŞEMBE</t>
  </si>
  <si>
    <t>ULUBEY</t>
  </si>
  <si>
    <t>ÜNYE</t>
  </si>
  <si>
    <t>ARDEŞEN</t>
  </si>
  <si>
    <t>ÇAMLIHEMŞİN</t>
  </si>
  <si>
    <t>ÇAYELİ</t>
  </si>
  <si>
    <t>DEREPAZARI</t>
  </si>
  <si>
    <t>FINDIKLI</t>
  </si>
  <si>
    <t>GÜNEYSU</t>
  </si>
  <si>
    <t>KAVAKLIDERE</t>
  </si>
  <si>
    <t>KÖYCEĞİZ</t>
  </si>
  <si>
    <t>MARMARİS</t>
  </si>
  <si>
    <t>MİLAS</t>
  </si>
  <si>
    <t>ORTACA</t>
  </si>
  <si>
    <t>ULA</t>
  </si>
  <si>
    <t>YATAĞAN</t>
  </si>
  <si>
    <t>BULANIK</t>
  </si>
  <si>
    <t>HASKÖY</t>
  </si>
  <si>
    <t>KORKUT</t>
  </si>
  <si>
    <t>MALAZGİRT</t>
  </si>
  <si>
    <t>VARTO</t>
  </si>
  <si>
    <t>HEMŞİN</t>
  </si>
  <si>
    <t>İKİZDERE</t>
  </si>
  <si>
    <t>İYİDERE</t>
  </si>
  <si>
    <t>KALKANDERE</t>
  </si>
  <si>
    <t>PAZAR</t>
  </si>
  <si>
    <t>AKYAZI</t>
  </si>
  <si>
    <t>FERİZLİ</t>
  </si>
  <si>
    <t>GEYVE</t>
  </si>
  <si>
    <t>HENDEK</t>
  </si>
  <si>
    <t>KARAPÜRÇEK</t>
  </si>
  <si>
    <t>KARASU</t>
  </si>
  <si>
    <t>KAYNARCA</t>
  </si>
  <si>
    <t>KOCAALİ</t>
  </si>
  <si>
    <t>PAMUKOVA</t>
  </si>
  <si>
    <t>SAPANCA</t>
  </si>
  <si>
    <t>SÖĞÜTLÜ</t>
  </si>
  <si>
    <t>TARAKLI</t>
  </si>
  <si>
    <t>ADAPAZARI</t>
  </si>
  <si>
    <t>ATAKUM</t>
  </si>
  <si>
    <t>CANİK</t>
  </si>
  <si>
    <t>İLKADIM</t>
  </si>
  <si>
    <t>ALAÇAM</t>
  </si>
  <si>
    <t>ASARCIK</t>
  </si>
  <si>
    <t>BAFRA</t>
  </si>
  <si>
    <t>ÇARŞAMBA</t>
  </si>
  <si>
    <t>HAVZA</t>
  </si>
  <si>
    <t>KAVAK</t>
  </si>
  <si>
    <t>LADİK</t>
  </si>
  <si>
    <t>SARIÇAM</t>
  </si>
  <si>
    <t>19 MAYIS</t>
  </si>
  <si>
    <t>SALIPAZARI</t>
  </si>
  <si>
    <t>TEKKEKÖY</t>
  </si>
  <si>
    <t>TERME</t>
  </si>
  <si>
    <t>VEZİRKÖPRÜ</t>
  </si>
  <si>
    <t>YAKAKENT</t>
  </si>
  <si>
    <t>TİLLO</t>
  </si>
  <si>
    <t>BAYKAN</t>
  </si>
  <si>
    <t>ERUH</t>
  </si>
  <si>
    <t>KURTALAN</t>
  </si>
  <si>
    <t>PERVARİ</t>
  </si>
  <si>
    <t>ŞİRVAN</t>
  </si>
  <si>
    <t>AYANCIK</t>
  </si>
  <si>
    <t>BOYABAT</t>
  </si>
  <si>
    <t>DİKMEN</t>
  </si>
  <si>
    <t>DURAĞAN</t>
  </si>
  <si>
    <t>ERFELEK</t>
  </si>
  <si>
    <t>GERZE</t>
  </si>
  <si>
    <t>SARAYDÜZÜ</t>
  </si>
  <si>
    <t>TÜRKELİ</t>
  </si>
  <si>
    <t>AKINCILAR</t>
  </si>
  <si>
    <t>DİVRİĞİ</t>
  </si>
  <si>
    <t>DOĞANŞAR</t>
  </si>
  <si>
    <t>GEMEREK</t>
  </si>
  <si>
    <t>GÖLOVA</t>
  </si>
  <si>
    <t>GÜRÜN</t>
  </si>
  <si>
    <t>HAFİK</t>
  </si>
  <si>
    <t>İMRANLI</t>
  </si>
  <si>
    <t>KANGAL</t>
  </si>
  <si>
    <t>KOYULHİSAR</t>
  </si>
  <si>
    <t>SUŞEHRİ</t>
  </si>
  <si>
    <t>ŞARKIŞLA</t>
  </si>
  <si>
    <t>ULAŞ</t>
  </si>
  <si>
    <t>YILDIZELİ</t>
  </si>
  <si>
    <t>ZARA</t>
  </si>
  <si>
    <t>ÇERKEZKÖY</t>
  </si>
  <si>
    <t>ÇORLU</t>
  </si>
  <si>
    <t>HAYRABOLU</t>
  </si>
  <si>
    <t>MALKARA</t>
  </si>
  <si>
    <t>MARMARA EREĞLİSİ</t>
  </si>
  <si>
    <t>MURATLI</t>
  </si>
  <si>
    <t>SARAY</t>
  </si>
  <si>
    <t>ŞARKÖY</t>
  </si>
  <si>
    <t>ALMUS</t>
  </si>
  <si>
    <t>ARTOVA</t>
  </si>
  <si>
    <t>BAŞÇİFTLİK</t>
  </si>
  <si>
    <t>ERBAA</t>
  </si>
  <si>
    <t>NİKSAR</t>
  </si>
  <si>
    <t>REŞADİYE</t>
  </si>
  <si>
    <t>SULUSARAY</t>
  </si>
  <si>
    <t>MAÇKA</t>
  </si>
  <si>
    <t>OF</t>
  </si>
  <si>
    <t>SÜRMENE</t>
  </si>
  <si>
    <t>ŞALPAZARI</t>
  </si>
  <si>
    <t>TONYA</t>
  </si>
  <si>
    <t>VAKFIKEBİR</t>
  </si>
  <si>
    <t>YOMRA</t>
  </si>
  <si>
    <t>ÇEMİŞGEZEK</t>
  </si>
  <si>
    <t>HOZAT</t>
  </si>
  <si>
    <t>MAZGİRT</t>
  </si>
  <si>
    <t>SİVEREK</t>
  </si>
  <si>
    <t>SURUÇ</t>
  </si>
  <si>
    <t>VİRANŞEHİR</t>
  </si>
  <si>
    <t>BANAZ</t>
  </si>
  <si>
    <t>EŞME</t>
  </si>
  <si>
    <t>KARAHALLI</t>
  </si>
  <si>
    <t>SİVASLI</t>
  </si>
  <si>
    <t>BAHÇESARAY</t>
  </si>
  <si>
    <t>BAŞKALE</t>
  </si>
  <si>
    <t>ÇALDIRAN</t>
  </si>
  <si>
    <t>ÇATAK</t>
  </si>
  <si>
    <t>ERCİŞ</t>
  </si>
  <si>
    <t>GEVAŞ</t>
  </si>
  <si>
    <t>GÜRPINAR</t>
  </si>
  <si>
    <t>MURADİYE</t>
  </si>
  <si>
    <t>ÖZALP</t>
  </si>
  <si>
    <t>AKDAĞMADENİ</t>
  </si>
  <si>
    <t>BOĞAZLIYAN</t>
  </si>
  <si>
    <t>ÇANDIR</t>
  </si>
  <si>
    <t>TURHAL</t>
  </si>
  <si>
    <t>ZİLE</t>
  </si>
  <si>
    <t>AKÇAABAT</t>
  </si>
  <si>
    <t>ARAKLI</t>
  </si>
  <si>
    <t>ARSİN</t>
  </si>
  <si>
    <t>BEŞİKDÜZÜ</t>
  </si>
  <si>
    <t>ÇARŞIBAŞI</t>
  </si>
  <si>
    <t>ÇAYKARA</t>
  </si>
  <si>
    <t>DERNEKPAZARI</t>
  </si>
  <si>
    <t>DÜZKÖY</t>
  </si>
  <si>
    <t>HAYRAT</t>
  </si>
  <si>
    <t>NAZIMİYE</t>
  </si>
  <si>
    <t>OVACIK</t>
  </si>
  <si>
    <t>PERTEK</t>
  </si>
  <si>
    <t>PÜLÜMÜR</t>
  </si>
  <si>
    <t>AKÇAKALE</t>
  </si>
  <si>
    <t>BİRECİK</t>
  </si>
  <si>
    <t>BOZOVA</t>
  </si>
  <si>
    <t>CEYLANPINAR</t>
  </si>
  <si>
    <t>HALFETİ</t>
  </si>
  <si>
    <t>HARRAN</t>
  </si>
  <si>
    <t>HİLVAN</t>
  </si>
  <si>
    <t>ÇAYIRALAN</t>
  </si>
  <si>
    <t>ÇEKEREK</t>
  </si>
  <si>
    <t>KADIŞEHRİ</t>
  </si>
  <si>
    <t>SARAYKENT</t>
  </si>
  <si>
    <t>SARIKAYA</t>
  </si>
  <si>
    <t>SORGUN</t>
  </si>
  <si>
    <t>ŞEFAATLİ</t>
  </si>
  <si>
    <t>YENİFAKILI</t>
  </si>
  <si>
    <t>YERKÖY</t>
  </si>
  <si>
    <t>ALAPLI</t>
  </si>
  <si>
    <t>ÇAYCUMA</t>
  </si>
  <si>
    <t>DEVREK</t>
  </si>
  <si>
    <t>GÖKÇEBEY</t>
  </si>
  <si>
    <t>AĞAÇÖREN</t>
  </si>
  <si>
    <t>ESKİL</t>
  </si>
  <si>
    <t>GÜLAĞAÇ</t>
  </si>
  <si>
    <t>GÜZELYURT</t>
  </si>
  <si>
    <t>SARIYAHŞİ</t>
  </si>
  <si>
    <t>AYDINTEPE</t>
  </si>
  <si>
    <t>DEMİRÖZÜ</t>
  </si>
  <si>
    <t>AYRANCI</t>
  </si>
  <si>
    <t>BAŞYAYLA</t>
  </si>
  <si>
    <t>ERMENEK</t>
  </si>
  <si>
    <t>KAZIMKARABEKİR</t>
  </si>
  <si>
    <t>SARIVELİLER</t>
  </si>
  <si>
    <t>BAHŞILI</t>
  </si>
  <si>
    <t>BALIŞEYH</t>
  </si>
  <si>
    <t>ÇELEBİ</t>
  </si>
  <si>
    <t>DELİCE</t>
  </si>
  <si>
    <t>KARAKEÇİLİ</t>
  </si>
  <si>
    <t>KESKİN</t>
  </si>
  <si>
    <t>SULAKYURT</t>
  </si>
  <si>
    <t>YAHŞİHAN</t>
  </si>
  <si>
    <t>BEŞİRİ</t>
  </si>
  <si>
    <t>GERCÜŞ</t>
  </si>
  <si>
    <t>HASANKEYF</t>
  </si>
  <si>
    <t>KOZLUK</t>
  </si>
  <si>
    <t>SASON</t>
  </si>
  <si>
    <t>BEYTÜŞŞEBAP</t>
  </si>
  <si>
    <t>CİZRE</t>
  </si>
  <si>
    <t>GÜÇLÜKONAK</t>
  </si>
  <si>
    <t>İDİL</t>
  </si>
  <si>
    <t>SİLOPİ</t>
  </si>
  <si>
    <t>ULUDERE</t>
  </si>
  <si>
    <t>AMASRA</t>
  </si>
  <si>
    <t>KURUCAŞİLE</t>
  </si>
  <si>
    <t>ULUS</t>
  </si>
  <si>
    <t>ÇILDIR</t>
  </si>
  <si>
    <t>DAMAL</t>
  </si>
  <si>
    <t>GÖLE</t>
  </si>
  <si>
    <t>HANAK</t>
  </si>
  <si>
    <t>POSOF</t>
  </si>
  <si>
    <t>ARALIK</t>
  </si>
  <si>
    <t>KARAKOYUNLU</t>
  </si>
  <si>
    <t>TUZLUCA</t>
  </si>
  <si>
    <t>ALTINOVA</t>
  </si>
  <si>
    <t>ARMUTLU</t>
  </si>
  <si>
    <t>ÇINARCIK</t>
  </si>
  <si>
    <t>ÇİFTLİKKÖY</t>
  </si>
  <si>
    <t>TERMAL</t>
  </si>
  <si>
    <t>EFLANİ</t>
  </si>
  <si>
    <t>ESKİPAZAR</t>
  </si>
  <si>
    <t>SAFRANBOLU</t>
  </si>
  <si>
    <t>ELBEYLİ</t>
  </si>
  <si>
    <t>MUSABEYLİ</t>
  </si>
  <si>
    <t>POLATELİ</t>
  </si>
  <si>
    <t>BAHÇE</t>
  </si>
  <si>
    <t>DÜZİÇİ</t>
  </si>
  <si>
    <t>HASANBEYLİ</t>
  </si>
  <si>
    <t>KADİRLİ</t>
  </si>
  <si>
    <t>SUMBAS</t>
  </si>
  <si>
    <t>TOPRAKKALE</t>
  </si>
  <si>
    <t>AKÇAKOCA</t>
  </si>
  <si>
    <t>CUMAYERİ</t>
  </si>
  <si>
    <t>ÇİLİMLİ</t>
  </si>
  <si>
    <t>GÖLYAKA</t>
  </si>
  <si>
    <t>GÜMÜŞOVA</t>
  </si>
  <si>
    <t>KAYNAŞLI</t>
  </si>
  <si>
    <t>YIĞILCA</t>
  </si>
  <si>
    <t>ERENLER</t>
  </si>
  <si>
    <t>SERDİVAN</t>
  </si>
  <si>
    <t>BAŞİSKELE</t>
  </si>
  <si>
    <t>ÇAYIROVA</t>
  </si>
  <si>
    <t>DARICA</t>
  </si>
  <si>
    <t>DİLOVASI</t>
  </si>
  <si>
    <t>KARTEPE</t>
  </si>
  <si>
    <t>MEZİTLİ</t>
  </si>
  <si>
    <t>DÖŞEMEALTI</t>
  </si>
  <si>
    <t>ÇUKUROVA</t>
  </si>
  <si>
    <t>KAYAPINAR</t>
  </si>
  <si>
    <t>KARABAĞLAR</t>
  </si>
  <si>
    <t>BAYRAKLI</t>
  </si>
  <si>
    <t>ARNAVUTKÖY</t>
  </si>
  <si>
    <t>ATAŞEHİR</t>
  </si>
  <si>
    <t>BAŞAKŞEHİR</t>
  </si>
  <si>
    <t>BEYLİKDÜZÜ</t>
  </si>
  <si>
    <t>ÇEKMEKÖY</t>
  </si>
  <si>
    <t>ESENYURT</t>
  </si>
  <si>
    <t>SANCAKTEPE</t>
  </si>
  <si>
    <t>SULTANGAZİ</t>
  </si>
  <si>
    <t>PAYAS</t>
  </si>
  <si>
    <t>ARSUZ</t>
  </si>
  <si>
    <t>SEYDİKEMER</t>
  </si>
  <si>
    <t>KİLİMLİ</t>
  </si>
  <si>
    <t>ALTIEYLÜL</t>
  </si>
  <si>
    <t>MERKEZEFENDİ</t>
  </si>
  <si>
    <t>ANTAKYA</t>
  </si>
  <si>
    <t>DEFNE</t>
  </si>
  <si>
    <t>ŞEHZADELER</t>
  </si>
  <si>
    <t>YUNUSEMRE</t>
  </si>
  <si>
    <t>DULKADİROĞLU</t>
  </si>
  <si>
    <t>ONİKİŞUBAT</t>
  </si>
  <si>
    <t>ARTUKLU</t>
  </si>
  <si>
    <t>MENTEŞE</t>
  </si>
  <si>
    <t>SÜLEYMANPAŞA</t>
  </si>
  <si>
    <t>ORTAHİSAR</t>
  </si>
  <si>
    <t>EYYÜBİYE</t>
  </si>
  <si>
    <t>HALİLİYE</t>
  </si>
  <si>
    <t>KARAKÖPRÜ</t>
  </si>
  <si>
    <t>TUŞBA</t>
  </si>
  <si>
    <t>İPEKYOLU</t>
  </si>
  <si>
    <t>KOZLU</t>
  </si>
  <si>
    <t>EFELER</t>
  </si>
  <si>
    <t>KARESİ</t>
  </si>
  <si>
    <t>ERGENE</t>
  </si>
  <si>
    <t>KAPAKLI</t>
  </si>
  <si>
    <t>ÇAKIRHÜYÜK</t>
  </si>
  <si>
    <t>Belde</t>
  </si>
  <si>
    <t>SUVARLI</t>
  </si>
  <si>
    <t>ŞAMBAYAT</t>
  </si>
  <si>
    <t>BELÖREN</t>
  </si>
  <si>
    <t>HARMANLI</t>
  </si>
  <si>
    <t>DAVULGA</t>
  </si>
  <si>
    <t>ILICALAR</t>
  </si>
  <si>
    <t>BİNGÖL MERKEZ İLÇE</t>
  </si>
  <si>
    <t>SANCAK</t>
  </si>
  <si>
    <t>KÜPLÜ</t>
  </si>
  <si>
    <t>KIRCASALİH</t>
  </si>
  <si>
    <t>HARPUT</t>
  </si>
  <si>
    <t>ELAZIĞ_MERKEZ İLÇE</t>
  </si>
  <si>
    <t>MOLLAKENDİ</t>
  </si>
  <si>
    <t>OVAKIŞLA</t>
  </si>
  <si>
    <t>KAVAKBAŞI</t>
  </si>
  <si>
    <t xml:space="preserve">MUTKİ </t>
  </si>
  <si>
    <t>KOCAALİLER</t>
  </si>
  <si>
    <t>GÜMÜŞÇAY</t>
  </si>
  <si>
    <t>KARABİGA</t>
  </si>
  <si>
    <t>GÖKÇESU</t>
  </si>
  <si>
    <t>GEYİKLİ</t>
  </si>
  <si>
    <t>EVREŞE</t>
  </si>
  <si>
    <t>UMURBEY</t>
  </si>
  <si>
    <t>KALKIM</t>
  </si>
  <si>
    <t>ESENDERE</t>
  </si>
  <si>
    <t>KOVANLIK</t>
  </si>
  <si>
    <t>BAĞKONAK</t>
  </si>
  <si>
    <t>İĞNEADA</t>
  </si>
  <si>
    <t>BÜYÜK KARIŞTIRAN</t>
  </si>
  <si>
    <t>KIYIKÖY</t>
  </si>
  <si>
    <t>İNECE</t>
  </si>
  <si>
    <t>KIRKLARELİ_MERKEZ İLÇE</t>
  </si>
  <si>
    <t>ÜSKÜP</t>
  </si>
  <si>
    <t>KIZILAĞAÇ</t>
  </si>
  <si>
    <t>MUŞ_MERKEZ İLÇE</t>
  </si>
  <si>
    <t>YAYGIN</t>
  </si>
  <si>
    <t>ERENTEPE</t>
  </si>
  <si>
    <t>NİĞDE_MERKEZ İLÇE</t>
  </si>
  <si>
    <t>KEMERHİSAR</t>
  </si>
  <si>
    <t>BÜYÜKKÖY</t>
  </si>
  <si>
    <t>ÖZKONAK</t>
  </si>
  <si>
    <t>KARAYAKA</t>
  </si>
  <si>
    <t>GÖKÇELİ</t>
  </si>
  <si>
    <t>BEREKETLİ</t>
  </si>
  <si>
    <t>MEZRAA</t>
  </si>
  <si>
    <t>BEYCUMA</t>
  </si>
  <si>
    <t>ZONGULDAK_MERKEZ İLÇE</t>
  </si>
  <si>
    <t>SALTUKOVA</t>
  </si>
  <si>
    <t>SULTANHANI</t>
  </si>
  <si>
    <t>AKSARAY_MERKEZ İLÇE</t>
  </si>
  <si>
    <t>TAŞPINAR</t>
  </si>
  <si>
    <t>FINDIK</t>
  </si>
  <si>
    <t>KOZCAĞIZ</t>
  </si>
  <si>
    <t>BARTIN_MERKEZ İLÇE</t>
  </si>
  <si>
    <t>KAZANCI</t>
  </si>
  <si>
    <t>GÖKTEPE</t>
  </si>
  <si>
    <t>BEKİRHAN</t>
  </si>
  <si>
    <t>KIZILSU</t>
  </si>
  <si>
    <t>ŞIRNAK MERKEZ İLÇE</t>
  </si>
  <si>
    <t>YAYLAKONAK</t>
  </si>
  <si>
    <t>ADIYAMAN_MERKEZ İLÇE</t>
  </si>
  <si>
    <t>KÖMÜR</t>
  </si>
  <si>
    <t>KESMETEPE</t>
  </si>
  <si>
    <t>KÖSECELİ</t>
  </si>
  <si>
    <t>BALKAR</t>
  </si>
  <si>
    <t>BÖLÜKYAYLA</t>
  </si>
  <si>
    <t>İNLİCE</t>
  </si>
  <si>
    <t>BÜYÜK KALECİK</t>
  </si>
  <si>
    <t>AFYONKARAHİSAR_MERKEZ İLÇE</t>
  </si>
  <si>
    <t>BEYYAZI</t>
  </si>
  <si>
    <t>DEĞİRMENAYVALI</t>
  </si>
  <si>
    <t>ERKMEN</t>
  </si>
  <si>
    <t>FETHİBEY</t>
  </si>
  <si>
    <t>ÇAYIRBAĞ</t>
  </si>
  <si>
    <t>GEBECELER</t>
  </si>
  <si>
    <t>IŞIKLAR</t>
  </si>
  <si>
    <t>NURİBEY</t>
  </si>
  <si>
    <t>SALAR</t>
  </si>
  <si>
    <t>SÜLÜMENLİ</t>
  </si>
  <si>
    <t>SÜLÜN</t>
  </si>
  <si>
    <t>KARAMIK KARACAÖREN</t>
  </si>
  <si>
    <t>PAZARAĞAÇ</t>
  </si>
  <si>
    <t>KOCAÖZ</t>
  </si>
  <si>
    <t>TATARLI</t>
  </si>
  <si>
    <t>ÇIKRIK</t>
  </si>
  <si>
    <t>DİŞLİ</t>
  </si>
  <si>
    <t>ÖZBURUN</t>
  </si>
  <si>
    <t>DÖĞER</t>
  </si>
  <si>
    <t>KAYIHAN</t>
  </si>
  <si>
    <t>GAZLIGÖL</t>
  </si>
  <si>
    <t>YAYLABAĞI</t>
  </si>
  <si>
    <t>AKHARIM</t>
  </si>
  <si>
    <t>DEREÇİNE</t>
  </si>
  <si>
    <t>YEŞİLÇİFTLİK</t>
  </si>
  <si>
    <t>KARAADİLLİ</t>
  </si>
  <si>
    <t>AHMETPAŞA</t>
  </si>
  <si>
    <t>DÜZAĞAÇ</t>
  </si>
  <si>
    <t>KIRKA</t>
  </si>
  <si>
    <t>KÜÇÜK HÜYÜK</t>
  </si>
  <si>
    <t>SERBAN</t>
  </si>
  <si>
    <t>TAŞOLUK</t>
  </si>
  <si>
    <t>TINAZTEPE</t>
  </si>
  <si>
    <t>KILIÇARSLAN</t>
  </si>
  <si>
    <t>ZİYARET</t>
  </si>
  <si>
    <t>AMASYA_MERKEZ İLÇE</t>
  </si>
  <si>
    <t>VEZİRHAN</t>
  </si>
  <si>
    <t>BİLECİK_MERKEZ İLÇE</t>
  </si>
  <si>
    <t>ARAKONAK</t>
  </si>
  <si>
    <t>YOLALAN</t>
  </si>
  <si>
    <t>BİTLİS_MERKEZ İLÇE</t>
  </si>
  <si>
    <t>AYDINLAR</t>
  </si>
  <si>
    <t>GÜNKIRI</t>
  </si>
  <si>
    <t>TAŞKESTİ</t>
  </si>
  <si>
    <t>BÜĞDÜZ</t>
  </si>
  <si>
    <t>BURDUR_MERKEZ İLÇE</t>
  </si>
  <si>
    <t>SÖĞÜTKÖY</t>
  </si>
  <si>
    <t>ÇANAKKALE_MERKEZ İLÇE</t>
  </si>
  <si>
    <t>TERZİALAN</t>
  </si>
  <si>
    <t>KAVAKKÖY</t>
  </si>
  <si>
    <t>SAÇAK</t>
  </si>
  <si>
    <t>ÇARDAKLI</t>
  </si>
  <si>
    <t>DÜVENCİ</t>
  </si>
  <si>
    <t>ÇORUM_MERKEZ İLÇE</t>
  </si>
  <si>
    <t>AŞTAVUL</t>
  </si>
  <si>
    <t>BEĞENDİK</t>
  </si>
  <si>
    <t>YENİ MUHACİR</t>
  </si>
  <si>
    <t>YENİ KARPUZLU</t>
  </si>
  <si>
    <t>ESETÇE</t>
  </si>
  <si>
    <t>MECİDİYE</t>
  </si>
  <si>
    <t>SUBAŞI</t>
  </si>
  <si>
    <t>AKÇAKİRAZ</t>
  </si>
  <si>
    <t>YURTBAŞI</t>
  </si>
  <si>
    <t>YAZIKONAK</t>
  </si>
  <si>
    <t>BÜKARDI</t>
  </si>
  <si>
    <t>ERİMLİ</t>
  </si>
  <si>
    <t>ÜÇOCAK</t>
  </si>
  <si>
    <t>SARICAN</t>
  </si>
  <si>
    <t>BEYHANI</t>
  </si>
  <si>
    <t>ERZİNCAN_MERKEZ İLÇE</t>
  </si>
  <si>
    <t>ÇUKURKUYU</t>
  </si>
  <si>
    <t>DEMİRKENT</t>
  </si>
  <si>
    <t>GEÇİT</t>
  </si>
  <si>
    <t>KAVAKYOLU</t>
  </si>
  <si>
    <t>ULALAR</t>
  </si>
  <si>
    <t>YOĞURTLU</t>
  </si>
  <si>
    <t>KARGIN</t>
  </si>
  <si>
    <t>ÇADIRKAYA</t>
  </si>
  <si>
    <t>MERCAN</t>
  </si>
  <si>
    <t>ALTINBAŞAK</t>
  </si>
  <si>
    <t>SIZIR</t>
  </si>
  <si>
    <t>KURUÇAY</t>
  </si>
  <si>
    <t>DUROĞLU</t>
  </si>
  <si>
    <t>GİRESUN_MERKEZ İLÇE</t>
  </si>
  <si>
    <t>AYDINDERE</t>
  </si>
  <si>
    <t>SOĞUKPINAR</t>
  </si>
  <si>
    <t>ÇAVUŞLU</t>
  </si>
  <si>
    <t>DEREDOLU</t>
  </si>
  <si>
    <t>GÜMÜŞGÖZE</t>
  </si>
  <si>
    <t>ÖBEKTAŞ</t>
  </si>
  <si>
    <t>ÜNLÜPINAR</t>
  </si>
  <si>
    <t>ÖZKÜRTÜN</t>
  </si>
  <si>
    <t>DURANKAYA</t>
  </si>
  <si>
    <t>HAKKARİ_MERKEZ İLÇE</t>
  </si>
  <si>
    <t>DERECİK</t>
  </si>
  <si>
    <t>BÜYÜK ÇİFTLİK</t>
  </si>
  <si>
    <t>KULEÖNÜ</t>
  </si>
  <si>
    <t>ISPARTA_MERKEZ İLÇE</t>
  </si>
  <si>
    <t>SAVKÖY</t>
  </si>
  <si>
    <t>SARI İDRİS</t>
  </si>
  <si>
    <t>SENİR</t>
  </si>
  <si>
    <t>BÜYÜKKABACA</t>
  </si>
  <si>
    <t>HÜYÜKLÜ</t>
  </si>
  <si>
    <t>ÇARIKSARAYLAR</t>
  </si>
  <si>
    <t>ÇİÇEKPINAR</t>
  </si>
  <si>
    <t>DAĞPINAR</t>
  </si>
  <si>
    <t>KAVAKLI</t>
  </si>
  <si>
    <t>ALPULLU</t>
  </si>
  <si>
    <t>BÜYÜK MANDIRA</t>
  </si>
  <si>
    <t>AHMETBEY</t>
  </si>
  <si>
    <t>EVRENSEKİZ</t>
  </si>
  <si>
    <t>KARAHALİL</t>
  </si>
  <si>
    <t>ÇAKILLI</t>
  </si>
  <si>
    <t>ÖZBAĞ</t>
  </si>
  <si>
    <t>KIRŞEHİR_MERKEZ İLÇE</t>
  </si>
  <si>
    <t>KÖSELİ</t>
  </si>
  <si>
    <t>KURANCILI</t>
  </si>
  <si>
    <t>YENİSU</t>
  </si>
  <si>
    <t>APA</t>
  </si>
  <si>
    <t>BÜYÜKSAKA</t>
  </si>
  <si>
    <t>KÜTAHYA_MERKEZ İLÇE</t>
  </si>
  <si>
    <t>SEYİTÖMER</t>
  </si>
  <si>
    <t>ÜÇLER</t>
  </si>
  <si>
    <t>GÖKLER</t>
  </si>
  <si>
    <t>YENİKENT</t>
  </si>
  <si>
    <t>ESKİGEDİZ</t>
  </si>
  <si>
    <t>ÇİTGÖL</t>
  </si>
  <si>
    <t>AKDAĞ</t>
  </si>
  <si>
    <t>BALIKÖY</t>
  </si>
  <si>
    <t>TEPECİK</t>
  </si>
  <si>
    <t>TUNÇBİLEK</t>
  </si>
  <si>
    <t>KARAAĞAÇLI</t>
  </si>
  <si>
    <t>KIRKÖY</t>
  </si>
  <si>
    <t>SUNGU</t>
  </si>
  <si>
    <t>SERİNOVA</t>
  </si>
  <si>
    <t>KONUKBEKLER</t>
  </si>
  <si>
    <t>ELMAKAYA</t>
  </si>
  <si>
    <t>RÜSTEMGEDİK</t>
  </si>
  <si>
    <t>YONCALI</t>
  </si>
  <si>
    <t>UZGÖRÜR</t>
  </si>
  <si>
    <t>DÜZKIŞLA</t>
  </si>
  <si>
    <t>SARIPINAR</t>
  </si>
  <si>
    <t>NEVŞEHİR_MERKEZ İLÇE</t>
  </si>
  <si>
    <t>ÇALIŞ</t>
  </si>
  <si>
    <t>KALABA</t>
  </si>
  <si>
    <t>YAZIHÜYÜK</t>
  </si>
  <si>
    <t>GÖRE</t>
  </si>
  <si>
    <t>GÖREME</t>
  </si>
  <si>
    <t>KAYMAKLI</t>
  </si>
  <si>
    <t>UÇHİSAR</t>
  </si>
  <si>
    <t>NAR</t>
  </si>
  <si>
    <t>TATLARİN</t>
  </si>
  <si>
    <t>ALAY</t>
  </si>
  <si>
    <t>BAĞLAMA</t>
  </si>
  <si>
    <t>KİLEDERE</t>
  </si>
  <si>
    <t>KONAKLI</t>
  </si>
  <si>
    <t>ORHANLI</t>
  </si>
  <si>
    <t>KEÇİKALESİ</t>
  </si>
  <si>
    <t>AZATLI</t>
  </si>
  <si>
    <t>BOZKÖY</t>
  </si>
  <si>
    <t>DİVARLI</t>
  </si>
  <si>
    <t>DEĞİRMENLİ</t>
  </si>
  <si>
    <t>DÜNDARLI</t>
  </si>
  <si>
    <t>EDİKLİ</t>
  </si>
  <si>
    <t>GÜMÜŞLER</t>
  </si>
  <si>
    <t>HACIABDULLAH</t>
  </si>
  <si>
    <t>YILDIZTEPE</t>
  </si>
  <si>
    <t>KARAATLI</t>
  </si>
  <si>
    <t>SAZLICA</t>
  </si>
  <si>
    <t>AKTAŞ</t>
  </si>
  <si>
    <t>KARAKAPI</t>
  </si>
  <si>
    <t>BAHÇELİ</t>
  </si>
  <si>
    <t>ÇAYKENT</t>
  </si>
  <si>
    <t>RİZE_MERKEZ İLÇE</t>
  </si>
  <si>
    <t>KENDİRLİ</t>
  </si>
  <si>
    <t>TUNCA</t>
  </si>
  <si>
    <t>GÖKÇEBAĞ</t>
  </si>
  <si>
    <t>SİİRT_MERKEZ İLÇE</t>
  </si>
  <si>
    <t>ATABAĞI</t>
  </si>
  <si>
    <t>VEYSELKARANİ</t>
  </si>
  <si>
    <t>KAYABAĞLAR</t>
  </si>
  <si>
    <t>DELİİLYAS</t>
  </si>
  <si>
    <t>YILDIZ</t>
  </si>
  <si>
    <t>SİVAS_MERKEZ İLÇE</t>
  </si>
  <si>
    <t>ÇEPNİ</t>
  </si>
  <si>
    <t>CEMEL</t>
  </si>
  <si>
    <t>GÜRÇAYIR</t>
  </si>
  <si>
    <t>GÜNEYKAYA</t>
  </si>
  <si>
    <t>TOKAT_MERKEZ İLÇE</t>
  </si>
  <si>
    <t>EMİRSEYİT</t>
  </si>
  <si>
    <t>GÜRYILDIZ</t>
  </si>
  <si>
    <t>HATİPLİ</t>
  </si>
  <si>
    <t>GÖKAL</t>
  </si>
  <si>
    <t>ÇEVRELİ</t>
  </si>
  <si>
    <t>GÖLGELİ</t>
  </si>
  <si>
    <t>GÖRÜMLÜ</t>
  </si>
  <si>
    <t>TANOBA</t>
  </si>
  <si>
    <t>SERENLİ</t>
  </si>
  <si>
    <t>YOLKONAK</t>
  </si>
  <si>
    <t>GÜRÇEŞME</t>
  </si>
  <si>
    <t>ÜZÜMÖREN</t>
  </si>
  <si>
    <t>CİMİTEKKE</t>
  </si>
  <si>
    <t>BOZÇALI</t>
  </si>
  <si>
    <t>ŞENYURT</t>
  </si>
  <si>
    <t>BAYDARLI</t>
  </si>
  <si>
    <t>HASANŞEYH</t>
  </si>
  <si>
    <t>BÖLME</t>
  </si>
  <si>
    <t>UŞAK_MERKEZ İLÇE</t>
  </si>
  <si>
    <t>SELÇİKLER</t>
  </si>
  <si>
    <t>TATAR</t>
  </si>
  <si>
    <t>KIZILCASÖĞÜT</t>
  </si>
  <si>
    <t>YELEĞEN</t>
  </si>
  <si>
    <t>UMUTLU</t>
  </si>
  <si>
    <t>BELEKÇAHAN</t>
  </si>
  <si>
    <t>BAYDİĞİN</t>
  </si>
  <si>
    <t>SIRÇALI</t>
  </si>
  <si>
    <t>ÖZÜKAVAK</t>
  </si>
  <si>
    <t>HALIKÖY</t>
  </si>
  <si>
    <t>UZUNLU</t>
  </si>
  <si>
    <t>YAMAÇLI</t>
  </si>
  <si>
    <t>KONUKLAR</t>
  </si>
  <si>
    <t>OZAN</t>
  </si>
  <si>
    <t>KARAYAKUP</t>
  </si>
  <si>
    <t>YENİYER</t>
  </si>
  <si>
    <t>BAHADIN</t>
  </si>
  <si>
    <t>ÇİĞDEMLİ</t>
  </si>
  <si>
    <t>GELİK</t>
  </si>
  <si>
    <t>ÇATALAĞZI</t>
  </si>
  <si>
    <t>MUSLU</t>
  </si>
  <si>
    <t>ELVANPAZARCIK</t>
  </si>
  <si>
    <t>NEBİOĞLU</t>
  </si>
  <si>
    <t>ÇAYDEĞİRMENİ</t>
  </si>
  <si>
    <t>GÜLÜÇ</t>
  </si>
  <si>
    <t>KANDİLLİ</t>
  </si>
  <si>
    <t>BAKACAKKADI</t>
  </si>
  <si>
    <t>ÇAĞLAYAN</t>
  </si>
  <si>
    <t>TOPAKKAYA</t>
  </si>
  <si>
    <t>BAĞLIKAYA</t>
  </si>
  <si>
    <t>SAĞLIK</t>
  </si>
  <si>
    <t>HELVADERE</t>
  </si>
  <si>
    <t>YEŞİLTEPE</t>
  </si>
  <si>
    <t>EŞMEKAYA</t>
  </si>
  <si>
    <t>GÜLPINAR</t>
  </si>
  <si>
    <t>IHLARA</t>
  </si>
  <si>
    <t>SELİME</t>
  </si>
  <si>
    <t>GÖKÇEDERE</t>
  </si>
  <si>
    <t>ARPALI</t>
  </si>
  <si>
    <t>BAYBURT_MERKEZ İLÇE</t>
  </si>
  <si>
    <t>AKÇAŞEHİR</t>
  </si>
  <si>
    <t>KARAMAN_MERKEZ İLÇE</t>
  </si>
  <si>
    <t>SUDURAĞI</t>
  </si>
  <si>
    <t>GÜNEYYURT</t>
  </si>
  <si>
    <t>AHİLİ</t>
  </si>
  <si>
    <t>KIRIKKALE_MERKEZ İLÇE</t>
  </si>
  <si>
    <t>ÇERİKLİ</t>
  </si>
  <si>
    <t>CERİTMÜMİNLİ</t>
  </si>
  <si>
    <t>BALPINAR</t>
  </si>
  <si>
    <t>BATMAN_MERKEZ İLÇE</t>
  </si>
  <si>
    <t>İKİKÖPRÜ</t>
  </si>
  <si>
    <t>BALVEREN</t>
  </si>
  <si>
    <t>ŞIRNAK_MERKEZ İLÇE</t>
  </si>
  <si>
    <t>KASRİK</t>
  </si>
  <si>
    <t>HASANKADI</t>
  </si>
  <si>
    <t>ABDİPAŞA</t>
  </si>
  <si>
    <t>SIRTKÖY</t>
  </si>
  <si>
    <t>KARALAR</t>
  </si>
  <si>
    <t>ÇALIŞKAN</t>
  </si>
  <si>
    <t>BAŞVERİMLİ</t>
  </si>
  <si>
    <t>HİLAL</t>
  </si>
  <si>
    <t>UZUNGEÇİT</t>
  </si>
  <si>
    <t>ŞENOBA</t>
  </si>
  <si>
    <t>MELEKLİ</t>
  </si>
  <si>
    <t>IĞDIR_MERKEZ İLÇE</t>
  </si>
  <si>
    <t>HOŞHABER</t>
  </si>
  <si>
    <t>YALOVA_MERKEZ İLÇE</t>
  </si>
  <si>
    <t>HALFELİ</t>
  </si>
  <si>
    <t>ESENKÖY</t>
  </si>
  <si>
    <t>KORU</t>
  </si>
  <si>
    <t>TEŞVİKİYE</t>
  </si>
  <si>
    <t>CEVDETİYE</t>
  </si>
  <si>
    <t>OSMANİYE_MERKEZ İLÇE</t>
  </si>
  <si>
    <t>KIRMACILI</t>
  </si>
  <si>
    <t>YARBAŞI</t>
  </si>
  <si>
    <t>BÖCEKLİ</t>
  </si>
  <si>
    <t>ELLEK</t>
  </si>
  <si>
    <t>ATALAN</t>
  </si>
  <si>
    <t>MEHMETLİ</t>
  </si>
  <si>
    <t>TÜYSÜZ</t>
  </si>
  <si>
    <t>BEYKÖY</t>
  </si>
  <si>
    <t>DÜZCE_MERKEZ İLÇE</t>
  </si>
  <si>
    <t>BOĞAZİÇİ</t>
  </si>
  <si>
    <t>ÇAYBÜKÜ</t>
  </si>
  <si>
    <t>HAYDARLI</t>
  </si>
  <si>
    <t>SARATLI</t>
  </si>
  <si>
    <t>BAYIRKÖY</t>
  </si>
  <si>
    <t>Bilecik</t>
  </si>
  <si>
    <t>MERKEZ İLÇE</t>
  </si>
  <si>
    <t>KÜÇÜKKUYU</t>
  </si>
  <si>
    <t>YALNIZBAĞ</t>
  </si>
  <si>
    <t>YAYLABAŞI</t>
  </si>
  <si>
    <t>ARZULARKABAKÖY</t>
  </si>
  <si>
    <t>GÜNEYKENT</t>
  </si>
  <si>
    <t>YORTAN</t>
  </si>
  <si>
    <t>MERKEZ</t>
  </si>
  <si>
    <t>YEŞİLGÖLCÜK</t>
  </si>
  <si>
    <t>MADENLİ </t>
  </si>
  <si>
    <t>AKPAZAR</t>
  </si>
  <si>
    <t>KAYTAZDERE</t>
  </si>
  <si>
    <t>ORMANLI</t>
  </si>
  <si>
    <t>GÖMÜ</t>
  </si>
  <si>
    <t>KIZILKAYA</t>
  </si>
  <si>
    <t>YAYLAKENT</t>
  </si>
  <si>
    <t>MOLLAKÖY</t>
  </si>
  <si>
    <t>YEŞİLBÜK</t>
  </si>
  <si>
    <t>NAŞA</t>
  </si>
  <si>
    <t>KONAKKURAN</t>
  </si>
  <si>
    <t>ARAPLI</t>
  </si>
  <si>
    <t>GÜLŞEHRİ</t>
  </si>
  <si>
    <t>GÜMELİ</t>
  </si>
  <si>
    <t>FİLYOS</t>
  </si>
  <si>
    <t>ID</t>
  </si>
  <si>
    <t>Ad</t>
  </si>
  <si>
    <t>Tipi</t>
  </si>
  <si>
    <t>Açıklamalar:</t>
  </si>
  <si>
    <r>
      <t xml:space="preserve">İdarenin bilgisi dışında, yasal olmayan bağlantılar ve sayaçlara müdahale yolu ile yasadışı kullanılan su miktarını ifade eder. </t>
    </r>
    <r>
      <rPr>
        <b/>
        <u/>
        <sz val="11"/>
        <color theme="1"/>
        <rFont val="Cambria"/>
        <family val="1"/>
        <charset val="162"/>
        <scheme val="major"/>
      </rPr>
      <t xml:space="preserve">İzinsiz tüketim miktarı için kullanıcı tarafından veri girilebilir ya da bu değer için varsayılan değer kullanılarak programın hesaplama yapması sağlanabilir. Önerilen değer sistem giriş hacminin %0,25 </t>
    </r>
    <r>
      <rPr>
        <b/>
        <sz val="11"/>
        <color theme="1"/>
        <rFont val="Cambria"/>
        <family val="1"/>
        <charset val="162"/>
        <scheme val="major"/>
      </rPr>
      <t xml:space="preserve">- </t>
    </r>
    <r>
      <rPr>
        <b/>
        <u/>
        <sz val="11"/>
        <color theme="1"/>
        <rFont val="Cambria"/>
        <family val="1"/>
        <charset val="162"/>
        <scheme val="major"/>
      </rPr>
      <t>%25 değerleri arasındadır. Bu değer kullanıcı tarafından değiştirilebilir.</t>
    </r>
  </si>
  <si>
    <t>Faydalanılan Kaynaklar:</t>
  </si>
  <si>
    <t xml:space="preserve"> Hazırlayan:</t>
  </si>
  <si>
    <t>Dr. İ.Ethem KARADİREK (Akdeniz Üniversitesi Çevre Mühendisliği Bölümü)</t>
  </si>
  <si>
    <t>ID Kodu</t>
  </si>
  <si>
    <t xml:space="preserve">Kaynak İsmi </t>
  </si>
  <si>
    <t xml:space="preserve">İzinli Tüketim % </t>
  </si>
  <si>
    <t>Su Kaybı %</t>
  </si>
  <si>
    <t>Faturalandırılmış İzinli Su Tüketimi %</t>
  </si>
  <si>
    <t>İdari Kayıplar %</t>
  </si>
  <si>
    <t>Fiziki Kayıplar %</t>
  </si>
  <si>
    <t>Faturalandırılmış Ölçülmüş Kullanım %</t>
  </si>
  <si>
    <t>Faturalandırılmış Ölçülmemiş Kullanım %</t>
  </si>
  <si>
    <t>Faturalandırılmamış Ölçülmüş Kullanım %</t>
  </si>
  <si>
    <t>Faturalandırılmamış Ölçülmemiş Kullanım %</t>
  </si>
  <si>
    <t>İzinsiz Tüketim %</t>
  </si>
  <si>
    <t>Sayaçlardaki Ölçüm Hataları %</t>
  </si>
  <si>
    <t>Temin ve Dağıtım Hatları ile Servis Bağlantılarında Oluşan Kayıplar 
%</t>
  </si>
  <si>
    <r>
      <t>Kaynaktan Çekilen Yeraltısuyu Miktarı 
m</t>
    </r>
    <r>
      <rPr>
        <b/>
        <vertAlign val="superscript"/>
        <sz val="10"/>
        <rFont val="Cambria"/>
        <family val="1"/>
        <charset val="162"/>
        <scheme val="major"/>
      </rPr>
      <t>3</t>
    </r>
    <r>
      <rPr>
        <b/>
        <sz val="10"/>
        <rFont val="Cambria"/>
        <family val="1"/>
        <charset val="162"/>
        <scheme val="major"/>
      </rPr>
      <t>/yıl</t>
    </r>
  </si>
  <si>
    <r>
      <t>Kaynaktan Çekilen Yerüstü Suyu Miktarı 
m</t>
    </r>
    <r>
      <rPr>
        <b/>
        <vertAlign val="superscript"/>
        <sz val="10"/>
        <rFont val="Cambria"/>
        <family val="1"/>
        <charset val="162"/>
        <scheme val="major"/>
      </rPr>
      <t>3</t>
    </r>
    <r>
      <rPr>
        <b/>
        <sz val="10"/>
        <rFont val="Cambria"/>
        <family val="1"/>
        <charset val="162"/>
        <scheme val="major"/>
      </rPr>
      <t>/yıl</t>
    </r>
  </si>
  <si>
    <r>
      <t>Kaynaktan Çekilen Toplam Su Miktarı 
m</t>
    </r>
    <r>
      <rPr>
        <b/>
        <vertAlign val="superscript"/>
        <sz val="10"/>
        <rFont val="Cambria"/>
        <family val="1"/>
        <charset val="162"/>
        <scheme val="major"/>
      </rPr>
      <t>3</t>
    </r>
    <r>
      <rPr>
        <b/>
        <sz val="10"/>
        <rFont val="Cambria"/>
        <family val="1"/>
        <charset val="162"/>
        <scheme val="major"/>
      </rPr>
      <t>/yıl</t>
    </r>
  </si>
  <si>
    <r>
      <t>Arıtılan Su Miktarı 
m</t>
    </r>
    <r>
      <rPr>
        <b/>
        <vertAlign val="superscript"/>
        <sz val="10"/>
        <rFont val="Cambria"/>
        <family val="1"/>
        <charset val="162"/>
        <scheme val="major"/>
      </rPr>
      <t>3</t>
    </r>
    <r>
      <rPr>
        <b/>
        <sz val="10"/>
        <rFont val="Cambria"/>
        <family val="1"/>
        <charset val="162"/>
        <scheme val="major"/>
      </rPr>
      <t>/yıl</t>
    </r>
  </si>
  <si>
    <r>
      <t>Sisteme Giren Su 
(m</t>
    </r>
    <r>
      <rPr>
        <b/>
        <vertAlign val="superscript"/>
        <sz val="10"/>
        <rFont val="Cambria"/>
        <family val="1"/>
        <charset val="162"/>
        <scheme val="major"/>
      </rPr>
      <t>3</t>
    </r>
    <r>
      <rPr>
        <b/>
        <sz val="10"/>
        <rFont val="Cambria"/>
        <family val="1"/>
        <charset val="162"/>
        <scheme val="major"/>
      </rPr>
      <t>/yıl)</t>
    </r>
  </si>
  <si>
    <r>
      <t>İzinli Tüketim m</t>
    </r>
    <r>
      <rPr>
        <b/>
        <vertAlign val="superscript"/>
        <sz val="10"/>
        <rFont val="Cambria"/>
        <family val="1"/>
        <charset val="162"/>
        <scheme val="major"/>
      </rPr>
      <t>3</t>
    </r>
    <r>
      <rPr>
        <b/>
        <sz val="10"/>
        <rFont val="Cambria"/>
        <family val="1"/>
        <charset val="162"/>
        <scheme val="major"/>
      </rPr>
      <t>/yıl</t>
    </r>
  </si>
  <si>
    <r>
      <t>Su Kaybı m</t>
    </r>
    <r>
      <rPr>
        <b/>
        <vertAlign val="superscript"/>
        <sz val="10"/>
        <rFont val="Cambria"/>
        <family val="1"/>
        <charset val="162"/>
        <scheme val="major"/>
      </rPr>
      <t>3</t>
    </r>
    <r>
      <rPr>
        <b/>
        <sz val="10"/>
        <rFont val="Cambria"/>
        <family val="1"/>
        <charset val="162"/>
        <scheme val="major"/>
      </rPr>
      <t>/yıl</t>
    </r>
  </si>
  <si>
    <r>
      <t>Faturalandırılmış İzinli Su Tüketimi 
m</t>
    </r>
    <r>
      <rPr>
        <b/>
        <vertAlign val="superscript"/>
        <sz val="10"/>
        <rFont val="Cambria"/>
        <family val="1"/>
        <charset val="162"/>
        <scheme val="major"/>
      </rPr>
      <t>3</t>
    </r>
    <r>
      <rPr>
        <b/>
        <sz val="10"/>
        <rFont val="Cambria"/>
        <family val="1"/>
        <charset val="162"/>
        <scheme val="major"/>
      </rPr>
      <t>/yıl</t>
    </r>
  </si>
  <si>
    <r>
      <t>Faturalandırılmamış İzinli Su Tüketimi m</t>
    </r>
    <r>
      <rPr>
        <b/>
        <vertAlign val="superscript"/>
        <sz val="10"/>
        <rFont val="Cambria"/>
        <family val="1"/>
        <charset val="162"/>
        <scheme val="major"/>
      </rPr>
      <t>3</t>
    </r>
    <r>
      <rPr>
        <b/>
        <sz val="10"/>
        <rFont val="Cambria"/>
        <family val="1"/>
        <charset val="162"/>
        <scheme val="major"/>
      </rPr>
      <t>/yıl</t>
    </r>
  </si>
  <si>
    <r>
      <t>İdari Kayıplar m</t>
    </r>
    <r>
      <rPr>
        <b/>
        <vertAlign val="superscript"/>
        <sz val="10"/>
        <rFont val="Cambria"/>
        <family val="1"/>
        <charset val="162"/>
        <scheme val="major"/>
      </rPr>
      <t>3</t>
    </r>
    <r>
      <rPr>
        <b/>
        <sz val="10"/>
        <rFont val="Cambria"/>
        <family val="1"/>
        <charset val="162"/>
        <scheme val="major"/>
      </rPr>
      <t>/yıl</t>
    </r>
  </si>
  <si>
    <r>
      <t>Fiziki Kayıplar m</t>
    </r>
    <r>
      <rPr>
        <b/>
        <vertAlign val="superscript"/>
        <sz val="10"/>
        <rFont val="Cambria"/>
        <family val="1"/>
        <charset val="162"/>
        <scheme val="major"/>
      </rPr>
      <t>3</t>
    </r>
    <r>
      <rPr>
        <b/>
        <sz val="10"/>
        <rFont val="Cambria"/>
        <family val="1"/>
        <charset val="162"/>
        <scheme val="major"/>
      </rPr>
      <t>/yıl</t>
    </r>
  </si>
  <si>
    <r>
      <t>Faturalandırılmış Ölçülmüş Kullanım m</t>
    </r>
    <r>
      <rPr>
        <b/>
        <vertAlign val="superscript"/>
        <sz val="10"/>
        <rFont val="Cambria"/>
        <family val="1"/>
        <charset val="162"/>
        <scheme val="major"/>
      </rPr>
      <t>3</t>
    </r>
    <r>
      <rPr>
        <b/>
        <sz val="10"/>
        <rFont val="Cambria"/>
        <family val="1"/>
        <charset val="162"/>
        <scheme val="major"/>
      </rPr>
      <t>/yıl</t>
    </r>
  </si>
  <si>
    <r>
      <t>Faturalandırılmış Ölçülmemiş Kullanım m</t>
    </r>
    <r>
      <rPr>
        <b/>
        <vertAlign val="superscript"/>
        <sz val="10"/>
        <rFont val="Cambria"/>
        <family val="1"/>
        <charset val="162"/>
        <scheme val="major"/>
      </rPr>
      <t>3</t>
    </r>
    <r>
      <rPr>
        <b/>
        <sz val="10"/>
        <rFont val="Cambria"/>
        <family val="1"/>
        <charset val="162"/>
        <scheme val="major"/>
      </rPr>
      <t>/yıl</t>
    </r>
  </si>
  <si>
    <r>
      <t>Faturalandırılmamış Ölçülmüş Kullanım m</t>
    </r>
    <r>
      <rPr>
        <b/>
        <vertAlign val="superscript"/>
        <sz val="10"/>
        <rFont val="Cambria"/>
        <family val="1"/>
        <charset val="162"/>
        <scheme val="major"/>
      </rPr>
      <t>3</t>
    </r>
    <r>
      <rPr>
        <b/>
        <sz val="10"/>
        <rFont val="Cambria"/>
        <family val="1"/>
        <charset val="162"/>
        <scheme val="major"/>
      </rPr>
      <t>/yıl</t>
    </r>
  </si>
  <si>
    <r>
      <t>Faturalandırılmamış Ölçülmemiş Kullanım m</t>
    </r>
    <r>
      <rPr>
        <b/>
        <vertAlign val="superscript"/>
        <sz val="10"/>
        <rFont val="Cambria"/>
        <family val="1"/>
        <charset val="162"/>
        <scheme val="major"/>
      </rPr>
      <t>3</t>
    </r>
    <r>
      <rPr>
        <b/>
        <sz val="10"/>
        <rFont val="Cambria"/>
        <family val="1"/>
        <charset val="162"/>
        <scheme val="major"/>
      </rPr>
      <t>/yıl</t>
    </r>
  </si>
  <si>
    <r>
      <t>İzinsiz Tüketim m</t>
    </r>
    <r>
      <rPr>
        <b/>
        <vertAlign val="superscript"/>
        <sz val="10"/>
        <rFont val="Cambria"/>
        <family val="1"/>
        <charset val="162"/>
        <scheme val="major"/>
      </rPr>
      <t>3</t>
    </r>
    <r>
      <rPr>
        <b/>
        <sz val="10"/>
        <rFont val="Cambria"/>
        <family val="1"/>
        <charset val="162"/>
        <scheme val="major"/>
      </rPr>
      <t>/yıl</t>
    </r>
  </si>
  <si>
    <r>
      <t>Sayaçlardaki Ölçüm Hataları 
m</t>
    </r>
    <r>
      <rPr>
        <b/>
        <vertAlign val="superscript"/>
        <sz val="10"/>
        <rFont val="Cambria"/>
        <family val="1"/>
        <charset val="162"/>
        <scheme val="major"/>
      </rPr>
      <t>3</t>
    </r>
    <r>
      <rPr>
        <b/>
        <sz val="10"/>
        <rFont val="Cambria"/>
        <family val="1"/>
        <charset val="162"/>
        <scheme val="major"/>
      </rPr>
      <t>/yıl</t>
    </r>
  </si>
  <si>
    <r>
      <t>Temin ve Dağıtım Hatları ile Servis Bağlantılarında Oluşan Kayıplar 
m</t>
    </r>
    <r>
      <rPr>
        <b/>
        <vertAlign val="superscript"/>
        <sz val="10"/>
        <rFont val="Cambria"/>
        <family val="1"/>
        <charset val="162"/>
        <scheme val="major"/>
      </rPr>
      <t>3</t>
    </r>
    <r>
      <rPr>
        <b/>
        <sz val="10"/>
        <rFont val="Cambria"/>
        <family val="1"/>
        <charset val="162"/>
        <scheme val="major"/>
      </rPr>
      <t>/yıl</t>
    </r>
  </si>
  <si>
    <r>
      <t>Gelir Getiren Su Miktarı m</t>
    </r>
    <r>
      <rPr>
        <b/>
        <vertAlign val="superscript"/>
        <sz val="10"/>
        <rFont val="Cambria"/>
        <family val="1"/>
        <charset val="162"/>
        <scheme val="major"/>
      </rPr>
      <t>3</t>
    </r>
    <r>
      <rPr>
        <b/>
        <sz val="10"/>
        <rFont val="Cambria"/>
        <family val="1"/>
        <charset val="162"/>
        <scheme val="major"/>
      </rPr>
      <t>/yıl</t>
    </r>
  </si>
  <si>
    <r>
      <t>Gelir Getirmeyen Su Miktarı m</t>
    </r>
    <r>
      <rPr>
        <b/>
        <vertAlign val="superscript"/>
        <sz val="10"/>
        <rFont val="Cambria"/>
        <family val="1"/>
        <charset val="162"/>
        <scheme val="major"/>
      </rPr>
      <t>3</t>
    </r>
    <r>
      <rPr>
        <b/>
        <sz val="10"/>
        <rFont val="Cambria"/>
        <family val="1"/>
        <charset val="162"/>
        <scheme val="major"/>
      </rPr>
      <t>/yıl</t>
    </r>
  </si>
  <si>
    <t>Faturalandırılmamış İzinli Su Tüketimi  %</t>
  </si>
  <si>
    <r>
      <t>Depolarda Meydana Gelen Kaçak ve Taşmalar          m</t>
    </r>
    <r>
      <rPr>
        <b/>
        <vertAlign val="superscript"/>
        <sz val="10"/>
        <rFont val="Cambria"/>
        <family val="1"/>
        <charset val="162"/>
        <scheme val="major"/>
      </rPr>
      <t>3</t>
    </r>
    <r>
      <rPr>
        <b/>
        <sz val="10"/>
        <rFont val="Cambria"/>
        <family val="1"/>
        <charset val="162"/>
        <scheme val="major"/>
      </rPr>
      <t>/yıl</t>
    </r>
  </si>
  <si>
    <t>Depolarda Meydana Gelen Kaçak ve Taşmalar                    %</t>
  </si>
  <si>
    <t>Gelir Getiren Su Miktarı       %</t>
  </si>
  <si>
    <t>Gelir Getirmeyen Su Miktarı     %</t>
  </si>
  <si>
    <t>Kaynaktan çekilen yeraltısuyu miktarı:</t>
  </si>
  <si>
    <t>Kaynaktan çekilen yerüstü suyu miktarı:</t>
  </si>
  <si>
    <t>Kaynaktan çekilen toplam su miktarı:</t>
  </si>
  <si>
    <t>Arıtılan su miktarı:</t>
  </si>
  <si>
    <t>Su ve Kanalizasyon İdaresi Adı:</t>
  </si>
  <si>
    <t>İçme ve kullanma suyu şebekesi ile hizmet verilen belediye nüfusu:</t>
  </si>
  <si>
    <t>Belediye</t>
  </si>
  <si>
    <t>Su ve Kanalizasyon İdaresi</t>
  </si>
  <si>
    <t>Belediye Nüfusu:</t>
  </si>
  <si>
    <t>Belediye Nüfusu</t>
  </si>
  <si>
    <t>Su Kaynakları</t>
  </si>
  <si>
    <t>Yeraltısuyu Kaynağı</t>
  </si>
  <si>
    <t>Kaynak İsmi</t>
  </si>
  <si>
    <t xml:space="preserve">               Standart Su Dengesi Programı </t>
  </si>
  <si>
    <t>Yeraltısuyu Kaynağı İsmi</t>
  </si>
  <si>
    <t>Yerüstü Suyu Kaynağı İsmi</t>
  </si>
  <si>
    <t>Yerüstü Su Kaynağı</t>
  </si>
  <si>
    <r>
      <t>Kaynaktan çekilen yeraltısuyu miktarı (m</t>
    </r>
    <r>
      <rPr>
        <b/>
        <vertAlign val="superscript"/>
        <sz val="13"/>
        <color theme="1"/>
        <rFont val="Cambria"/>
        <family val="1"/>
        <charset val="162"/>
        <scheme val="major"/>
      </rPr>
      <t>3</t>
    </r>
    <r>
      <rPr>
        <b/>
        <sz val="13"/>
        <color theme="1"/>
        <rFont val="Cambria"/>
        <family val="1"/>
        <charset val="162"/>
        <scheme val="major"/>
      </rPr>
      <t>)</t>
    </r>
  </si>
  <si>
    <r>
      <t>Kaynaktan çekilen yerüstü suyu miktarı (m</t>
    </r>
    <r>
      <rPr>
        <b/>
        <vertAlign val="superscript"/>
        <sz val="13"/>
        <color theme="1"/>
        <rFont val="Cambria"/>
        <family val="1"/>
        <charset val="162"/>
        <scheme val="major"/>
      </rPr>
      <t>3</t>
    </r>
    <r>
      <rPr>
        <b/>
        <sz val="13"/>
        <color theme="1"/>
        <rFont val="Cambria"/>
        <family val="1"/>
        <charset val="162"/>
        <scheme val="major"/>
      </rPr>
      <t>)</t>
    </r>
  </si>
  <si>
    <t>İrtibat Kişisi:</t>
  </si>
  <si>
    <t>İl Adı:</t>
  </si>
  <si>
    <t>İlçe Adı:</t>
  </si>
  <si>
    <t>Genel Bilgiler</t>
  </si>
  <si>
    <t>Raporlama</t>
  </si>
  <si>
    <t xml:space="preserve">*     Su ve Kanalizasyon İdarelerinin 2014 - 2016 yılları arasındaki su dengesi tablosunu oluşturan verileri kullanılarak elde edilmiştir. </t>
  </si>
  <si>
    <t xml:space="preserve">**   Su ve Kanalizasyon İdarelerinin 2015 - 2016 yılları arasındaki su dengesi tablosunu oluşturan verileri kullanılarak elde edilmiştir. </t>
  </si>
  <si>
    <t xml:space="preserve">*** Su ve Kanalizasyon İdarelerinin 2014 - 2016 yılları arasındaki su dengesi tablosunu oluşturan verileri kullanılarak elde edilmiştir. </t>
  </si>
  <si>
    <r>
      <t xml:space="preserve">Ölçümü yapılmadan su tüketen kullanıcıların tükettikleri suyun, tüketim açısından emsal abonelerle tüketimlerini karşılaştırarak fatura düzenlenmesini ifade eder.  </t>
    </r>
    <r>
      <rPr>
        <b/>
        <u/>
        <sz val="11"/>
        <color theme="1"/>
        <rFont val="Cambria"/>
        <family val="1"/>
        <charset val="162"/>
        <scheme val="major"/>
      </rPr>
      <t>Standart Su dengesi Programı'na kullanıcı tarafından girilmesi gerekir.</t>
    </r>
  </si>
  <si>
    <r>
      <t xml:space="preserve">Su idaresinde abone olarak kaydı ve sayaç bağlantısı bulunan ve su tüketim ölçümleri yapılan, ancak idarenin bilgisi dahilinde izinli olarak faturalandırma yapılmayan abonelerin (ibadethane, itfaiye, halk çeşmesi vb.) kullandığı su miktarını ifade eder. </t>
    </r>
    <r>
      <rPr>
        <b/>
        <u/>
        <sz val="11"/>
        <color theme="1"/>
        <rFont val="Cambria"/>
        <family val="1"/>
        <charset val="162"/>
        <scheme val="major"/>
      </rPr>
      <t>Standart Su dengesi Programı'na kullanıcı tarafından girilmesi gerekir.</t>
    </r>
  </si>
  <si>
    <r>
      <t xml:space="preserve">Su idaresince şebekeye bağlantısı sağlanmış, ancak idarenin bilgisi dahilinde ölçüm ve dolayısı ile faturalandırma yapılmayan  bağlantılardan (park, bahçe vs.) kullanılan su miktarları, yangın hidrantlarından itfaiyenin kullandığı su, boru arızalarında arızanın fark edilip vananın kapatılması anından başlayarak onarım tamamlanıncaya kadar boşa akan su, boru hatları ve armatürlerin bakımları sırasında tahliye edilen su miktarlarından oluşur. </t>
    </r>
    <r>
      <rPr>
        <b/>
        <u/>
        <sz val="11"/>
        <color theme="1"/>
        <rFont val="Cambria"/>
        <family val="1"/>
        <charset val="162"/>
        <scheme val="major"/>
      </rPr>
      <t>Faturalandırılmamış ölçülmemiş kullanım için kullanıcı tarafından veri girilebilir ya da bu değer için varsayılan değer kullanılarak programın hesaplama yapması sağlanabilir. Önerilen değer sistem giriş hacminin %0 - %10 arasındadır.</t>
    </r>
  </si>
  <si>
    <r>
      <t xml:space="preserve">Sayaçların üretimi ile ilişkili bütün hata tipleri ve sayaçların yaşı, modeli, çeşidinden kaynaklanan hatalardan, aynı zamanda veri işleme hatalarından (sayaç okuma ve faturalama) kaynaklanan su tüketimini ifade eder. Sayaç tamir istasyonları olan idareler genel kalibrasyon tecrübelerine ve veri kayıtlarına dayalı olarak, tamir istasyonları olmayan idareler ise; ölçü ve ayar mevzuatı, üretici bilgileri, Sanayi Ticaret İl Müdürlükleri veya deneyim sahibi İdareler ile işbirliği neticesinde beliryeceklerdir. </t>
    </r>
    <r>
      <rPr>
        <b/>
        <u/>
        <sz val="11"/>
        <color theme="1"/>
        <rFont val="Cambria"/>
        <family val="1"/>
        <charset val="162"/>
        <scheme val="major"/>
      </rPr>
      <t>Sayaçlardaki ölçüm hataları için değer girebilirsiniz ya da  programın hesaplama yapmasını sağlayabilirsiniz.  Sayaç hataları için önerilen "%" değeri %3 - %20 arasındadır. Bu değer kullanıcı tarafından seçilir.  Eğer, hesaplanmış bir "değer" yok ise; "değer" sistemi tanıyan teknik personel tarafından tahmini olarak programa girilebilir. Sayaçlardaki ölçüm hataları,</t>
    </r>
    <r>
      <rPr>
        <b/>
        <u/>
        <sz val="11"/>
        <color theme="1"/>
        <rFont val="Cambria"/>
        <family val="1"/>
        <charset val="162"/>
      </rPr>
      <t xml:space="preserve">  su kullanıcılarının sayaçlarından kaynaklanan hatalar ile veri işleme hatalarından kaynaklanan hataların birleşik ortalama hata değeridir. </t>
    </r>
  </si>
  <si>
    <r>
      <t xml:space="preserve">Sistem üzerindeki servis depolarında meydana gelen kaçak ve taşmalardan meydana gelen su kayıplarını ifade eder. Depo giriş ve çıkışlarında yer alan (yer alacak olan) debimetrelerin ölçüm farklarının kıyaslanması suretiyle elde edilir. </t>
    </r>
    <r>
      <rPr>
        <b/>
        <u/>
        <sz val="11"/>
        <color theme="1"/>
        <rFont val="Cambria"/>
        <family val="1"/>
        <charset val="162"/>
        <scheme val="major"/>
      </rPr>
      <t>Standart Su dengesi Programı'na kullanıcı tarafından girilmesi gerekir.</t>
    </r>
  </si>
  <si>
    <t xml:space="preserve">Standart su dengesi programının hazırlanmasında AWWA (https://www.awwa.org/) tarafından geliştirilen su dengesi programından faydalanılmıştır. </t>
  </si>
  <si>
    <t>25.03.2020 tarihinde güncellenmiştir.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</si>
</sst>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T_L_-;\-* #,##0.00\ _T_L_-;_-* &quot;-&quot;??\ _T_L_-;_-@_-"/>
    <numFmt numFmtId="164" formatCode="_(&quot;$&quot;* #,##0.00_);_(&quot;$&quot;* \(#,##0.00\);_(&quot;$&quot;* &quot;-&quot;??_);_(@_)"/>
    <numFmt numFmtId="165" formatCode="_(* #,##0.00_);_(* \(#,##0.00\);_(* &quot;-&quot;??_);_(@_)"/>
    <numFmt numFmtId="166" formatCode="0.000"/>
    <numFmt numFmtId="167" formatCode="#,##0.000"/>
    <numFmt numFmtId="168" formatCode="0.0%"/>
    <numFmt numFmtId="169" formatCode="#,##0\ \m\³"/>
    <numFmt numFmtId="170" formatCode="0;;;@"/>
  </numFmts>
  <fonts count="49" x14ac:knownFonts="1">
    <font>
      <sz val="11"/>
      <color theme="1"/>
      <name val="Calibri"/>
      <family val="2"/>
      <charset val="162"/>
      <scheme val="minor"/>
    </font>
    <font>
      <sz val="12"/>
      <color theme="1"/>
      <name val="Cambria"/>
      <family val="1"/>
      <charset val="162"/>
      <scheme val="major"/>
    </font>
    <font>
      <b/>
      <sz val="12"/>
      <color theme="1"/>
      <name val="Cambria"/>
      <family val="1"/>
      <charset val="162"/>
      <scheme val="major"/>
    </font>
    <font>
      <b/>
      <sz val="12"/>
      <color theme="0"/>
      <name val="Cambria"/>
      <family val="1"/>
      <charset val="162"/>
      <scheme val="major"/>
    </font>
    <font>
      <sz val="10"/>
      <name val="Arial"/>
      <family val="2"/>
      <charset val="162"/>
    </font>
    <font>
      <u/>
      <sz val="10"/>
      <color indexed="12"/>
      <name val="Arial"/>
      <family val="2"/>
    </font>
    <font>
      <sz val="10"/>
      <name val="Arial"/>
      <family val="2"/>
    </font>
    <font>
      <sz val="11"/>
      <color theme="1"/>
      <name val="Calibri"/>
      <family val="2"/>
      <scheme val="minor"/>
    </font>
    <font>
      <sz val="12"/>
      <name val="Cambria"/>
      <family val="1"/>
      <charset val="162"/>
      <scheme val="major"/>
    </font>
    <font>
      <u/>
      <sz val="12"/>
      <name val="Cambria"/>
      <family val="1"/>
      <charset val="162"/>
      <scheme val="major"/>
    </font>
    <font>
      <b/>
      <u/>
      <sz val="12"/>
      <name val="Cambria"/>
      <family val="1"/>
      <charset val="162"/>
      <scheme val="major"/>
    </font>
    <font>
      <sz val="12"/>
      <color indexed="12"/>
      <name val="Cambria"/>
      <family val="1"/>
      <charset val="162"/>
      <scheme val="major"/>
    </font>
    <font>
      <b/>
      <sz val="12"/>
      <name val="Cambria"/>
      <family val="1"/>
      <charset val="162"/>
      <scheme val="major"/>
    </font>
    <font>
      <b/>
      <sz val="24"/>
      <color indexed="9"/>
      <name val="Cambria"/>
      <family val="1"/>
      <charset val="162"/>
      <scheme val="major"/>
    </font>
    <font>
      <u/>
      <sz val="12"/>
      <color indexed="12"/>
      <name val="Cambria"/>
      <family val="1"/>
      <charset val="162"/>
      <scheme val="major"/>
    </font>
    <font>
      <sz val="10"/>
      <name val="Arial"/>
      <family val="2"/>
      <charset val="162"/>
    </font>
    <font>
      <b/>
      <sz val="12"/>
      <color theme="3"/>
      <name val="Cambria"/>
      <family val="1"/>
      <charset val="162"/>
      <scheme val="major"/>
    </font>
    <font>
      <b/>
      <sz val="12"/>
      <color indexed="12"/>
      <name val="Cambria"/>
      <family val="1"/>
      <charset val="162"/>
      <scheme val="major"/>
    </font>
    <font>
      <b/>
      <sz val="18"/>
      <color theme="0"/>
      <name val="Cambria"/>
      <family val="1"/>
      <charset val="162"/>
      <scheme val="major"/>
    </font>
    <font>
      <b/>
      <sz val="14"/>
      <color theme="1"/>
      <name val="Cambria"/>
      <family val="1"/>
      <charset val="162"/>
      <scheme val="major"/>
    </font>
    <font>
      <vertAlign val="superscript"/>
      <sz val="12"/>
      <color theme="1"/>
      <name val="Cambria"/>
      <family val="1"/>
      <charset val="162"/>
      <scheme val="major"/>
    </font>
    <font>
      <u/>
      <sz val="12"/>
      <color theme="1"/>
      <name val="Cambria"/>
      <family val="1"/>
      <charset val="162"/>
      <scheme val="major"/>
    </font>
    <font>
      <b/>
      <sz val="14"/>
      <color rgb="FFFF0000"/>
      <name val="Cambria"/>
      <family val="1"/>
      <charset val="162"/>
      <scheme val="major"/>
    </font>
    <font>
      <b/>
      <u/>
      <sz val="12"/>
      <color theme="1"/>
      <name val="Cambria"/>
      <family val="1"/>
      <charset val="162"/>
      <scheme val="major"/>
    </font>
    <font>
      <sz val="12"/>
      <color theme="1"/>
      <name val="Times New Roman"/>
      <family val="1"/>
      <charset val="162"/>
    </font>
    <font>
      <sz val="11"/>
      <color theme="1"/>
      <name val="Cambria"/>
      <family val="1"/>
      <charset val="162"/>
      <scheme val="major"/>
    </font>
    <font>
      <sz val="13"/>
      <color theme="1"/>
      <name val="Cambria"/>
      <family val="1"/>
      <charset val="162"/>
      <scheme val="major"/>
    </font>
    <font>
      <b/>
      <sz val="13"/>
      <color theme="1"/>
      <name val="Cambria"/>
      <family val="1"/>
      <charset val="162"/>
      <scheme val="major"/>
    </font>
    <font>
      <vertAlign val="superscript"/>
      <sz val="13"/>
      <color theme="1"/>
      <name val="Cambria"/>
      <family val="1"/>
      <charset val="162"/>
      <scheme val="major"/>
    </font>
    <font>
      <b/>
      <sz val="14"/>
      <color theme="0"/>
      <name val="Cambria"/>
      <family val="1"/>
      <charset val="162"/>
      <scheme val="major"/>
    </font>
    <font>
      <b/>
      <sz val="10"/>
      <color theme="1"/>
      <name val="Times New Roman"/>
      <family val="1"/>
      <charset val="162"/>
    </font>
    <font>
      <b/>
      <sz val="12"/>
      <color indexed="9"/>
      <name val="Cambria"/>
      <family val="1"/>
      <charset val="162"/>
      <scheme val="major"/>
    </font>
    <font>
      <b/>
      <u/>
      <sz val="11"/>
      <color theme="1"/>
      <name val="Cambria"/>
      <family val="1"/>
      <charset val="162"/>
      <scheme val="major"/>
    </font>
    <font>
      <b/>
      <u/>
      <sz val="11"/>
      <color theme="1"/>
      <name val="Cambria"/>
      <family val="1"/>
      <charset val="162"/>
    </font>
    <font>
      <sz val="13"/>
      <color theme="0"/>
      <name val="Cambria"/>
      <family val="1"/>
      <charset val="162"/>
      <scheme val="major"/>
    </font>
    <font>
      <vertAlign val="superscript"/>
      <sz val="13"/>
      <color theme="0"/>
      <name val="Cambria"/>
      <family val="1"/>
      <charset val="162"/>
      <scheme val="major"/>
    </font>
    <font>
      <sz val="14"/>
      <color theme="1"/>
      <name val="Cambria"/>
      <family val="1"/>
      <charset val="162"/>
      <scheme val="major"/>
    </font>
    <font>
      <sz val="9"/>
      <name val="Arial"/>
      <family val="2"/>
    </font>
    <font>
      <b/>
      <sz val="12"/>
      <color rgb="FFFF0000"/>
      <name val="Cambria"/>
      <family val="1"/>
      <charset val="162"/>
      <scheme val="major"/>
    </font>
    <font>
      <b/>
      <sz val="11"/>
      <color theme="1"/>
      <name val="Cambria"/>
      <family val="1"/>
      <charset val="162"/>
      <scheme val="major"/>
    </font>
    <font>
      <sz val="11"/>
      <color theme="1"/>
      <name val="Calibri"/>
      <family val="2"/>
      <charset val="162"/>
      <scheme val="minor"/>
    </font>
    <font>
      <b/>
      <sz val="10"/>
      <name val="Cambria"/>
      <family val="1"/>
      <charset val="162"/>
      <scheme val="major"/>
    </font>
    <font>
      <b/>
      <vertAlign val="superscript"/>
      <sz val="10"/>
      <name val="Cambria"/>
      <family val="1"/>
      <charset val="162"/>
      <scheme val="major"/>
    </font>
    <font>
      <sz val="10"/>
      <color theme="1"/>
      <name val="Cambria"/>
      <family val="1"/>
      <charset val="162"/>
      <scheme val="major"/>
    </font>
    <font>
      <b/>
      <u/>
      <sz val="13"/>
      <color theme="1"/>
      <name val="Cambria"/>
      <family val="1"/>
      <charset val="162"/>
      <scheme val="major"/>
    </font>
    <font>
      <b/>
      <vertAlign val="superscript"/>
      <sz val="13"/>
      <color theme="1"/>
      <name val="Cambria"/>
      <family val="1"/>
      <charset val="162"/>
      <scheme val="major"/>
    </font>
    <font>
      <b/>
      <sz val="22"/>
      <color theme="7" tint="-0.249977111117893"/>
      <name val="Cambria"/>
      <family val="1"/>
      <charset val="162"/>
      <scheme val="major"/>
    </font>
    <font>
      <b/>
      <u/>
      <sz val="22"/>
      <color rgb="FFD224D6"/>
      <name val="Cambria"/>
      <family val="1"/>
      <charset val="162"/>
      <scheme val="major"/>
    </font>
    <font>
      <b/>
      <sz val="10"/>
      <color theme="1"/>
      <name val="Cambria"/>
      <family val="1"/>
      <charset val="162"/>
      <scheme val="major"/>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gradientFill degree="270">
        <stop position="0">
          <color theme="3" tint="0.59999389629810485"/>
        </stop>
        <stop position="1">
          <color theme="4"/>
        </stop>
      </gradientFill>
    </fill>
    <fill>
      <patternFill patternType="solid">
        <fgColor theme="8" tint="0.79998168889431442"/>
        <bgColor indexed="64"/>
      </patternFill>
    </fill>
    <fill>
      <patternFill patternType="solid">
        <fgColor theme="9" tint="0.39997558519241921"/>
        <bgColor indexed="64"/>
      </patternFill>
    </fill>
    <fill>
      <gradientFill degree="90">
        <stop position="0">
          <color theme="3" tint="0.59999389629810485"/>
        </stop>
        <stop position="1">
          <color theme="4"/>
        </stop>
      </gradientFill>
    </fill>
    <fill>
      <patternFill patternType="solid">
        <fgColor theme="9" tint="0.39994506668294322"/>
        <bgColor indexed="64"/>
      </patternFill>
    </fill>
    <fill>
      <patternFill patternType="solid">
        <fgColor rgb="FFFFFF99"/>
        <bgColor indexed="64"/>
      </patternFill>
    </fill>
    <fill>
      <patternFill patternType="solid">
        <fgColor rgb="FFFFFFFF"/>
        <bgColor indexed="64"/>
      </patternFill>
    </fill>
    <fill>
      <patternFill patternType="solid">
        <fgColor theme="8" tint="0.79998168889431442"/>
        <bgColor auto="1"/>
      </patternFill>
    </fill>
    <fill>
      <patternFill patternType="solid">
        <fgColor theme="8" tint="0.79995117038483843"/>
        <bgColor auto="1"/>
      </patternFill>
    </fill>
    <fill>
      <patternFill patternType="solid">
        <fgColor theme="0"/>
        <bgColor auto="1"/>
      </patternFill>
    </fill>
    <fill>
      <patternFill patternType="solid">
        <fgColor theme="0"/>
        <bgColor theme="0" tint="-0.14996795556505021"/>
      </patternFill>
    </fill>
    <fill>
      <patternFill patternType="solid">
        <fgColor theme="0"/>
        <bgColor theme="0" tint="-0.14999847407452621"/>
      </patternFill>
    </fill>
    <fill>
      <patternFill patternType="solid">
        <fgColor rgb="FFFFFFCC"/>
        <bgColor indexed="64"/>
      </patternFill>
    </fill>
    <fill>
      <patternFill patternType="lightGray">
        <fgColor theme="0" tint="-0.34998626667073579"/>
        <bgColor rgb="FFFFFFCC"/>
      </patternFill>
    </fill>
  </fills>
  <borders count="75">
    <border>
      <left/>
      <right/>
      <top/>
      <bottom/>
      <diagonal/>
    </border>
    <border>
      <left style="thin">
        <color indexed="48"/>
      </left>
      <right style="thin">
        <color indexed="48"/>
      </right>
      <top style="thin">
        <color indexed="48"/>
      </top>
      <bottom style="thin">
        <color indexed="48"/>
      </bottom>
      <diagonal/>
    </border>
    <border>
      <left/>
      <right/>
      <top/>
      <bottom style="thin">
        <color indexed="48"/>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bottom/>
      <diagonal/>
    </border>
    <border>
      <left style="thin">
        <color theme="3" tint="0.39994506668294322"/>
      </left>
      <right/>
      <top/>
      <bottom style="thin">
        <color theme="3" tint="0.39994506668294322"/>
      </bottom>
      <diagonal/>
    </border>
    <border>
      <left/>
      <right style="thin">
        <color theme="3" tint="0.39994506668294322"/>
      </right>
      <top/>
      <bottom style="thin">
        <color theme="3" tint="0.39994506668294322"/>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double">
        <color rgb="FF0070C0"/>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top style="thin">
        <color theme="3" tint="0.39991454817346722"/>
      </top>
      <bottom style="thin">
        <color theme="3" tint="0.39991454817346722"/>
      </bottom>
      <diagonal/>
    </border>
    <border>
      <left/>
      <right/>
      <top/>
      <bottom style="double">
        <color auto="1"/>
      </bottom>
      <diagonal/>
    </border>
    <border>
      <left/>
      <right/>
      <top style="thin">
        <color theme="3" tint="0.39988402966399123"/>
      </top>
      <bottom/>
      <diagonal/>
    </border>
    <border>
      <left style="thin">
        <color theme="3" tint="0.39988402966399123"/>
      </left>
      <right style="thin">
        <color theme="3" tint="0.39985351115451523"/>
      </right>
      <top style="thin">
        <color theme="3" tint="0.39988402966399123"/>
      </top>
      <bottom style="thin">
        <color theme="3" tint="0.39988402966399123"/>
      </bottom>
      <diagonal/>
    </border>
    <border>
      <left/>
      <right/>
      <top style="thin">
        <color indexed="48"/>
      </top>
      <bottom style="thin">
        <color indexed="48"/>
      </bottom>
      <diagonal/>
    </border>
    <border>
      <left/>
      <right/>
      <top/>
      <bottom style="thin">
        <color auto="1"/>
      </bottom>
      <diagonal/>
    </border>
    <border>
      <left/>
      <right/>
      <top style="thin">
        <color auto="1"/>
      </top>
      <bottom style="thin">
        <color auto="1"/>
      </bottom>
      <diagonal/>
    </border>
    <border>
      <left/>
      <right/>
      <top style="double">
        <color auto="1"/>
      </top>
      <bottom/>
      <diagonal/>
    </border>
    <border>
      <left style="thin">
        <color auto="1"/>
      </left>
      <right style="double">
        <color auto="1"/>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style="thin">
        <color theme="1"/>
      </top>
      <bottom style="thin">
        <color theme="1"/>
      </bottom>
      <diagonal/>
    </border>
    <border>
      <left style="thin">
        <color theme="3" tint="0.39988402966399123"/>
      </left>
      <right style="thin">
        <color theme="3" tint="0.39985351115451523"/>
      </right>
      <top style="thin">
        <color theme="1"/>
      </top>
      <bottom style="thin">
        <color theme="1"/>
      </bottom>
      <diagonal/>
    </border>
    <border>
      <left style="thin">
        <color theme="3" tint="0.39988402966399123"/>
      </left>
      <right style="thin">
        <color theme="3" tint="0.39985351115451523"/>
      </right>
      <top style="thin">
        <color theme="3" tint="0.39988402966399123"/>
      </top>
      <bottom style="thin">
        <color theme="3" tint="0.39985351115451523"/>
      </bottom>
      <diagonal/>
    </border>
    <border>
      <left style="thin">
        <color theme="3" tint="0.39988402966399123"/>
      </left>
      <right style="thin">
        <color theme="3" tint="0.39985351115451523"/>
      </right>
      <top style="thin">
        <color theme="3" tint="0.39985351115451523"/>
      </top>
      <bottom style="thin">
        <color theme="3" tint="0.39985351115451523"/>
      </bottom>
      <diagonal/>
    </border>
    <border>
      <left style="thin">
        <color theme="3" tint="0.39985351115451523"/>
      </left>
      <right style="thin">
        <color theme="3" tint="0.39985351115451523"/>
      </right>
      <top style="thin">
        <color theme="3" tint="0.39985351115451523"/>
      </top>
      <bottom style="thin">
        <color theme="3" tint="0.39985351115451523"/>
      </bottom>
      <diagonal/>
    </border>
    <border>
      <left/>
      <right style="thin">
        <color auto="1"/>
      </right>
      <top/>
      <bottom/>
      <diagonal/>
    </border>
    <border>
      <left style="double">
        <color auto="1"/>
      </left>
      <right/>
      <top style="double">
        <color auto="1"/>
      </top>
      <bottom style="thin">
        <color auto="1"/>
      </bottom>
      <diagonal/>
    </border>
    <border>
      <left/>
      <right/>
      <top style="thin">
        <color theme="3" tint="0.39985351115451523"/>
      </top>
      <bottom/>
      <diagonal/>
    </border>
    <border>
      <left/>
      <right style="thin">
        <color theme="3" tint="0.39988402966399123"/>
      </right>
      <top/>
      <bottom/>
      <diagonal/>
    </border>
    <border>
      <left/>
      <right style="double">
        <color theme="3"/>
      </right>
      <top/>
      <bottom/>
      <diagonal/>
    </border>
    <border>
      <left style="thin">
        <color theme="3" tint="0.39991454817346722"/>
      </left>
      <right/>
      <top/>
      <bottom/>
      <diagonal/>
    </border>
    <border>
      <left style="thin">
        <color theme="3" tint="0.39994506668294322"/>
      </left>
      <right style="thin">
        <color theme="3" tint="0.39991454817346722"/>
      </right>
      <top style="thin">
        <color theme="3" tint="0.39994506668294322"/>
      </top>
      <bottom style="thin">
        <color theme="3" tint="0.39994506668294322"/>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theme="3" tint="0.39988402966399123"/>
      </left>
      <right/>
      <top/>
      <bottom/>
      <diagonal/>
    </border>
    <border>
      <left/>
      <right style="thin">
        <color theme="3" tint="0.39991454817346722"/>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auto="1"/>
      </left>
      <right/>
      <top style="double">
        <color auto="1"/>
      </top>
      <bottom style="thin">
        <color indexed="64"/>
      </bottom>
      <diagonal/>
    </border>
    <border>
      <left style="thick">
        <color auto="1"/>
      </left>
      <right/>
      <top style="thin">
        <color auto="1"/>
      </top>
      <bottom style="thin">
        <color auto="1"/>
      </bottom>
      <diagonal/>
    </border>
    <border>
      <left style="thick">
        <color auto="1"/>
      </left>
      <right style="thick">
        <color auto="1"/>
      </right>
      <top style="double">
        <color auto="1"/>
      </top>
      <bottom/>
      <diagonal/>
    </border>
    <border>
      <left style="thick">
        <color auto="1"/>
      </left>
      <right style="thick">
        <color auto="1"/>
      </right>
      <top/>
      <bottom/>
      <diagonal/>
    </border>
    <border>
      <left style="thick">
        <color auto="1"/>
      </left>
      <right style="thick">
        <color auto="1"/>
      </right>
      <top/>
      <bottom style="thin">
        <color auto="1"/>
      </bottom>
      <diagonal/>
    </border>
    <border>
      <left/>
      <right style="thin">
        <color auto="1"/>
      </right>
      <top/>
      <bottom style="double">
        <color auto="1"/>
      </bottom>
      <diagonal/>
    </border>
    <border>
      <left style="thin">
        <color auto="1"/>
      </left>
      <right/>
      <top/>
      <bottom style="double">
        <color auto="1"/>
      </bottom>
      <diagonal/>
    </border>
    <border>
      <left style="thin">
        <color theme="3" tint="0.39991454817346722"/>
      </left>
      <right style="thin">
        <color theme="3" tint="0.39991454817346722"/>
      </right>
      <top style="thin">
        <color theme="3" tint="0.39988402966399123"/>
      </top>
      <bottom style="thin">
        <color theme="3" tint="0.39991454817346722"/>
      </bottom>
      <diagonal/>
    </border>
    <border>
      <left style="thin">
        <color auto="1"/>
      </left>
      <right style="thick">
        <color auto="1"/>
      </right>
      <top style="thin">
        <color indexed="64"/>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style="thin">
        <color auto="1"/>
      </bottom>
      <diagonal/>
    </border>
  </borders>
  <cellStyleXfs count="12">
    <xf numFmtId="0" fontId="0" fillId="0" borderId="0"/>
    <xf numFmtId="0" fontId="4" fillId="0" borderId="0"/>
    <xf numFmtId="165" fontId="6" fillId="0" borderId="0" applyFont="0" applyFill="0" applyBorder="0" applyAlignment="0" applyProtection="0"/>
    <xf numFmtId="0" fontId="5" fillId="0" borderId="0" applyNumberFormat="0" applyFill="0" applyBorder="0" applyAlignment="0" applyProtection="0">
      <alignment vertical="top"/>
      <protection locked="0"/>
    </xf>
    <xf numFmtId="0" fontId="6" fillId="0" borderId="0"/>
    <xf numFmtId="0" fontId="7" fillId="0" borderId="0"/>
    <xf numFmtId="164" fontId="4" fillId="0" borderId="0" applyFont="0" applyFill="0" applyBorder="0" applyAlignment="0" applyProtection="0"/>
    <xf numFmtId="165" fontId="4"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xf numFmtId="43" fontId="40" fillId="0" borderId="0" applyFont="0" applyFill="0" applyBorder="0" applyAlignment="0" applyProtection="0"/>
  </cellStyleXfs>
  <cellXfs count="455">
    <xf numFmtId="0" fontId="0" fillId="0" borderId="0" xfId="0"/>
    <xf numFmtId="0" fontId="1" fillId="0" borderId="0" xfId="0" applyFont="1"/>
    <xf numFmtId="0" fontId="8" fillId="5" borderId="4" xfId="1" applyFont="1" applyFill="1" applyBorder="1" applyAlignment="1" applyProtection="1"/>
    <xf numFmtId="0" fontId="8" fillId="5" borderId="0" xfId="1" applyFont="1" applyFill="1" applyBorder="1" applyAlignment="1" applyProtection="1"/>
    <xf numFmtId="0" fontId="9" fillId="5" borderId="0" xfId="1" applyFont="1" applyFill="1" applyBorder="1" applyAlignment="1" applyProtection="1">
      <alignment wrapText="1"/>
    </xf>
    <xf numFmtId="0" fontId="8" fillId="5" borderId="0" xfId="1" applyFont="1" applyFill="1" applyBorder="1" applyAlignment="1" applyProtection="1">
      <alignment wrapText="1"/>
    </xf>
    <xf numFmtId="0" fontId="8" fillId="5" borderId="5" xfId="1" applyFont="1" applyFill="1" applyBorder="1" applyAlignment="1" applyProtection="1">
      <alignment wrapText="1"/>
    </xf>
    <xf numFmtId="0" fontId="8" fillId="5" borderId="4" xfId="1" applyFont="1" applyFill="1" applyBorder="1" applyAlignment="1" applyProtection="1">
      <alignment wrapText="1"/>
    </xf>
    <xf numFmtId="0" fontId="8" fillId="5" borderId="0" xfId="1" applyFont="1" applyFill="1" applyBorder="1" applyAlignment="1" applyProtection="1">
      <alignment horizontal="center" wrapText="1"/>
    </xf>
    <xf numFmtId="0" fontId="8" fillId="5" borderId="4" xfId="1" applyFont="1" applyFill="1" applyBorder="1" applyProtection="1"/>
    <xf numFmtId="0" fontId="8" fillId="5" borderId="0" xfId="1" applyFont="1" applyFill="1" applyBorder="1" applyProtection="1"/>
    <xf numFmtId="0" fontId="8" fillId="5" borderId="5" xfId="1" applyFont="1" applyFill="1" applyBorder="1" applyProtection="1"/>
    <xf numFmtId="0" fontId="8" fillId="5" borderId="0" xfId="1" applyFont="1" applyFill="1" applyBorder="1" applyAlignment="1" applyProtection="1">
      <alignment horizontal="right"/>
    </xf>
    <xf numFmtId="0" fontId="8" fillId="5" borderId="0" xfId="1" applyFont="1" applyFill="1" applyBorder="1" applyAlignment="1" applyProtection="1">
      <alignment horizontal="left" vertical="center"/>
    </xf>
    <xf numFmtId="0" fontId="11" fillId="5" borderId="0" xfId="1" applyFont="1" applyFill="1" applyBorder="1" applyProtection="1"/>
    <xf numFmtId="0" fontId="8" fillId="3" borderId="3" xfId="1" applyFont="1" applyFill="1" applyBorder="1" applyProtection="1"/>
    <xf numFmtId="0" fontId="8" fillId="5" borderId="2" xfId="1" applyFont="1" applyFill="1" applyBorder="1" applyProtection="1"/>
    <xf numFmtId="0" fontId="11" fillId="5" borderId="0" xfId="1" applyFont="1" applyFill="1" applyBorder="1" applyAlignment="1" applyProtection="1">
      <alignment horizontal="right"/>
    </xf>
    <xf numFmtId="1" fontId="8" fillId="5" borderId="0" xfId="1" applyNumberFormat="1" applyFont="1" applyFill="1" applyBorder="1" applyAlignment="1" applyProtection="1">
      <alignment horizontal="left"/>
    </xf>
    <xf numFmtId="0" fontId="8" fillId="6" borderId="1" xfId="1" applyFont="1" applyFill="1" applyBorder="1" applyProtection="1"/>
    <xf numFmtId="0" fontId="8" fillId="5" borderId="0" xfId="1" applyFont="1" applyFill="1" applyBorder="1" applyAlignment="1" applyProtection="1">
      <alignment horizontal="left" vertical="center" wrapText="1"/>
    </xf>
    <xf numFmtId="0" fontId="1" fillId="5" borderId="0" xfId="0" applyFont="1" applyFill="1"/>
    <xf numFmtId="0" fontId="12" fillId="5" borderId="0" xfId="1" applyFont="1" applyFill="1" applyBorder="1" applyAlignment="1" applyProtection="1">
      <alignment horizontal="center"/>
    </xf>
    <xf numFmtId="1" fontId="12" fillId="5" borderId="0" xfId="1" applyNumberFormat="1" applyFont="1" applyFill="1" applyBorder="1" applyAlignment="1" applyProtection="1">
      <alignment horizontal="center"/>
    </xf>
    <xf numFmtId="0" fontId="8" fillId="5" borderId="0" xfId="1" applyFont="1" applyFill="1" applyBorder="1" applyAlignment="1" applyProtection="1">
      <alignment horizontal="center" vertical="center"/>
    </xf>
    <xf numFmtId="0" fontId="8" fillId="5" borderId="0" xfId="1" applyFont="1" applyFill="1" applyBorder="1" applyAlignment="1" applyProtection="1">
      <alignment horizontal="left" vertical="top"/>
    </xf>
    <xf numFmtId="0" fontId="12" fillId="5" borderId="4" xfId="1" applyFont="1" applyFill="1" applyBorder="1" applyAlignment="1" applyProtection="1">
      <alignment horizontal="center" vertical="center"/>
    </xf>
    <xf numFmtId="0" fontId="12" fillId="5" borderId="0" xfId="1" applyFont="1" applyFill="1" applyBorder="1" applyAlignment="1" applyProtection="1">
      <alignment horizontal="center" vertical="center"/>
    </xf>
    <xf numFmtId="0" fontId="8" fillId="5" borderId="0" xfId="1" applyFont="1" applyFill="1" applyBorder="1" applyAlignment="1" applyProtection="1">
      <alignment horizontal="right" wrapText="1"/>
    </xf>
    <xf numFmtId="0" fontId="8" fillId="5" borderId="0" xfId="1" applyFont="1" applyFill="1" applyBorder="1" applyAlignment="1" applyProtection="1">
      <alignment vertical="center"/>
    </xf>
    <xf numFmtId="0" fontId="8" fillId="5" borderId="4" xfId="1" applyFont="1" applyFill="1" applyBorder="1" applyAlignment="1" applyProtection="1">
      <alignment horizontal="left" vertical="center"/>
    </xf>
    <xf numFmtId="0" fontId="8" fillId="5" borderId="0" xfId="1" applyFont="1" applyFill="1" applyBorder="1" applyAlignment="1" applyProtection="1">
      <alignment vertical="center" wrapText="1"/>
    </xf>
    <xf numFmtId="0" fontId="14" fillId="5" borderId="0" xfId="3" applyFont="1" applyFill="1" applyBorder="1" applyAlignment="1" applyProtection="1">
      <alignment horizontal="left"/>
    </xf>
    <xf numFmtId="0" fontId="1" fillId="5" borderId="5" xfId="0" applyFont="1" applyFill="1" applyBorder="1"/>
    <xf numFmtId="0" fontId="1" fillId="5" borderId="7" xfId="0" applyFont="1" applyFill="1" applyBorder="1"/>
    <xf numFmtId="0" fontId="1" fillId="5" borderId="8" xfId="0" applyFont="1" applyFill="1" applyBorder="1"/>
    <xf numFmtId="0" fontId="1" fillId="5" borderId="4" xfId="0" applyFont="1" applyFill="1" applyBorder="1"/>
    <xf numFmtId="0" fontId="1" fillId="5" borderId="6" xfId="0" applyFont="1" applyFill="1" applyBorder="1"/>
    <xf numFmtId="0" fontId="9" fillId="5" borderId="5" xfId="1" applyFont="1" applyFill="1" applyBorder="1" applyAlignment="1" applyProtection="1">
      <alignment wrapText="1"/>
    </xf>
    <xf numFmtId="0" fontId="8" fillId="5" borderId="5" xfId="1" applyFont="1" applyFill="1" applyBorder="1" applyAlignment="1" applyProtection="1">
      <alignment vertical="center" wrapText="1"/>
    </xf>
    <xf numFmtId="0" fontId="1" fillId="0" borderId="0" xfId="0" applyFont="1" applyFill="1"/>
    <xf numFmtId="0" fontId="8" fillId="5" borderId="6" xfId="1" applyFont="1" applyFill="1" applyBorder="1" applyProtection="1"/>
    <xf numFmtId="0" fontId="8" fillId="5" borderId="7" xfId="1" applyFont="1" applyFill="1" applyBorder="1" applyProtection="1"/>
    <xf numFmtId="0" fontId="8" fillId="5" borderId="8" xfId="1" applyFont="1" applyFill="1" applyBorder="1" applyProtection="1"/>
    <xf numFmtId="0" fontId="8" fillId="5" borderId="7" xfId="1" applyFont="1" applyFill="1" applyBorder="1" applyAlignment="1" applyProtection="1">
      <alignment horizontal="right"/>
    </xf>
    <xf numFmtId="0" fontId="11" fillId="5" borderId="7" xfId="1" applyFont="1" applyFill="1" applyBorder="1" applyProtection="1"/>
    <xf numFmtId="0" fontId="11" fillId="5" borderId="7" xfId="1" applyFont="1" applyFill="1" applyBorder="1" applyAlignment="1" applyProtection="1">
      <alignment horizontal="right"/>
    </xf>
    <xf numFmtId="1" fontId="8" fillId="5" borderId="7" xfId="1" applyNumberFormat="1" applyFont="1" applyFill="1" applyBorder="1" applyAlignment="1" applyProtection="1">
      <alignment horizontal="left"/>
    </xf>
    <xf numFmtId="0" fontId="8" fillId="5" borderId="14" xfId="1" applyFont="1" applyFill="1" applyBorder="1" applyProtection="1"/>
    <xf numFmtId="0" fontId="2" fillId="5" borderId="0" xfId="8" applyFont="1" applyFill="1" applyBorder="1" applyAlignment="1" applyProtection="1">
      <alignment horizontal="right"/>
    </xf>
    <xf numFmtId="0" fontId="8" fillId="5" borderId="0" xfId="8" applyFont="1" applyFill="1" applyBorder="1" applyProtection="1"/>
    <xf numFmtId="0" fontId="16" fillId="5" borderId="0" xfId="8" applyFont="1" applyFill="1" applyBorder="1" applyAlignment="1" applyProtection="1">
      <alignment horizontal="right"/>
    </xf>
    <xf numFmtId="0" fontId="12" fillId="5" borderId="0" xfId="8" applyFont="1" applyFill="1" applyBorder="1" applyAlignment="1" applyProtection="1"/>
    <xf numFmtId="0" fontId="12" fillId="5" borderId="0" xfId="8" applyFont="1" applyFill="1" applyBorder="1" applyProtection="1"/>
    <xf numFmtId="0" fontId="1" fillId="5" borderId="0" xfId="0" applyFont="1" applyFill="1" applyBorder="1"/>
    <xf numFmtId="0" fontId="1" fillId="3" borderId="3" xfId="1" applyNumberFormat="1" applyFont="1" applyFill="1" applyBorder="1" applyAlignment="1" applyProtection="1">
      <alignment horizontal="center" vertical="center"/>
      <protection locked="0"/>
    </xf>
    <xf numFmtId="14" fontId="1" fillId="3" borderId="19" xfId="1" applyNumberFormat="1" applyFont="1" applyFill="1" applyBorder="1" applyAlignment="1" applyProtection="1">
      <alignment horizontal="center" vertical="center"/>
      <protection locked="0"/>
    </xf>
    <xf numFmtId="10" fontId="8" fillId="5" borderId="0" xfId="0" applyNumberFormat="1" applyFont="1" applyFill="1" applyBorder="1" applyAlignment="1" applyProtection="1">
      <alignment horizontal="right" shrinkToFit="1"/>
    </xf>
    <xf numFmtId="1" fontId="8" fillId="5" borderId="0" xfId="0" applyNumberFormat="1" applyFont="1" applyFill="1" applyBorder="1" applyProtection="1"/>
    <xf numFmtId="0" fontId="3" fillId="7" borderId="0" xfId="0" applyFont="1" applyFill="1" applyAlignment="1">
      <alignment vertical="center"/>
    </xf>
    <xf numFmtId="0" fontId="0" fillId="0" borderId="0" xfId="0" applyFill="1"/>
    <xf numFmtId="0" fontId="1"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12" xfId="0" applyFont="1" applyFill="1" applyBorder="1" applyAlignment="1"/>
    <xf numFmtId="0" fontId="26" fillId="5" borderId="14" xfId="0" applyFont="1" applyFill="1" applyBorder="1" applyAlignment="1"/>
    <xf numFmtId="0" fontId="26" fillId="5" borderId="4" xfId="0" applyFont="1" applyFill="1" applyBorder="1" applyAlignment="1">
      <alignment horizontal="center" vertical="center"/>
    </xf>
    <xf numFmtId="0" fontId="26" fillId="5" borderId="4" xfId="0" applyFont="1" applyFill="1" applyBorder="1" applyAlignment="1">
      <alignment horizontal="center"/>
    </xf>
    <xf numFmtId="0" fontId="26" fillId="5" borderId="5" xfId="0" applyFont="1" applyFill="1" applyBorder="1" applyAlignment="1">
      <alignment horizontal="center"/>
    </xf>
    <xf numFmtId="0" fontId="26" fillId="5" borderId="4" xfId="0" applyFont="1" applyFill="1" applyBorder="1" applyAlignment="1"/>
    <xf numFmtId="0" fontId="26" fillId="5" borderId="5" xfId="0" applyFont="1" applyFill="1" applyBorder="1" applyAlignment="1"/>
    <xf numFmtId="9" fontId="26" fillId="5" borderId="4" xfId="0" applyNumberFormat="1" applyFont="1" applyFill="1" applyBorder="1" applyAlignment="1">
      <alignment horizontal="center" vertical="center"/>
    </xf>
    <xf numFmtId="0" fontId="26" fillId="5" borderId="5" xfId="0" applyFont="1" applyFill="1" applyBorder="1" applyAlignment="1">
      <alignment vertical="center"/>
    </xf>
    <xf numFmtId="9" fontId="26" fillId="5" borderId="4" xfId="0" applyNumberFormat="1" applyFont="1" applyFill="1" applyBorder="1" applyAlignment="1">
      <alignment vertical="center"/>
    </xf>
    <xf numFmtId="0" fontId="26" fillId="5" borderId="6" xfId="0" applyFont="1" applyFill="1" applyBorder="1" applyAlignment="1">
      <alignment horizontal="center" vertical="center"/>
    </xf>
    <xf numFmtId="0" fontId="26" fillId="5" borderId="8"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14" xfId="0" applyFont="1" applyFill="1" applyBorder="1" applyAlignment="1">
      <alignment horizontal="center" vertical="center"/>
    </xf>
    <xf numFmtId="0" fontId="1" fillId="5" borderId="6" xfId="0" applyFont="1" applyFill="1" applyBorder="1" applyAlignment="1">
      <alignment horizontal="center" vertical="center"/>
    </xf>
    <xf numFmtId="166" fontId="21" fillId="5" borderId="4" xfId="0" applyNumberFormat="1" applyFont="1" applyFill="1" applyBorder="1" applyAlignment="1">
      <alignment horizontal="center" vertical="center"/>
    </xf>
    <xf numFmtId="166" fontId="1" fillId="5" borderId="4"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1" fillId="5" borderId="8" xfId="0" applyFont="1" applyFill="1" applyBorder="1" applyAlignment="1">
      <alignment horizontal="left" vertical="center"/>
    </xf>
    <xf numFmtId="0" fontId="26" fillId="5" borderId="5" xfId="0" applyFont="1" applyFill="1" applyBorder="1" applyAlignment="1">
      <alignment horizontal="left" vertical="center"/>
    </xf>
    <xf numFmtId="0" fontId="26" fillId="5" borderId="0" xfId="0" applyFont="1" applyFill="1" applyBorder="1" applyAlignment="1">
      <alignment horizontal="left" vertical="center"/>
    </xf>
    <xf numFmtId="9" fontId="26" fillId="5" borderId="5" xfId="0" applyNumberFormat="1" applyFont="1" applyFill="1" applyBorder="1" applyAlignment="1">
      <alignment vertical="center"/>
    </xf>
    <xf numFmtId="0" fontId="25" fillId="0" borderId="32" xfId="0" applyFont="1" applyBorder="1" applyAlignment="1">
      <alignment horizontal="left" vertical="center"/>
    </xf>
    <xf numFmtId="0" fontId="1" fillId="0" borderId="32" xfId="0" applyFont="1" applyBorder="1" applyAlignment="1">
      <alignment horizontal="left" vertical="center"/>
    </xf>
    <xf numFmtId="0" fontId="1" fillId="0" borderId="32" xfId="0" applyFont="1" applyBorder="1" applyAlignment="1">
      <alignment horizontal="left" vertical="distributed"/>
    </xf>
    <xf numFmtId="0" fontId="1" fillId="5" borderId="32" xfId="0" applyFont="1" applyFill="1" applyBorder="1" applyAlignment="1">
      <alignment horizontal="left" vertical="center"/>
    </xf>
    <xf numFmtId="0" fontId="1" fillId="5" borderId="32" xfId="0" applyFont="1" applyFill="1" applyBorder="1" applyAlignment="1">
      <alignment horizontal="left" vertical="distributed"/>
    </xf>
    <xf numFmtId="0" fontId="30" fillId="0" borderId="0" xfId="0" applyFont="1" applyAlignment="1">
      <alignment horizontal="justify" vertical="center"/>
    </xf>
    <xf numFmtId="0" fontId="26" fillId="5" borderId="5" xfId="0" applyFont="1" applyFill="1" applyBorder="1" applyAlignment="1">
      <alignment horizontal="left"/>
    </xf>
    <xf numFmtId="0" fontId="26" fillId="5" borderId="8" xfId="0" applyFont="1" applyFill="1" applyBorder="1" applyAlignment="1">
      <alignment horizontal="left" vertical="center"/>
    </xf>
    <xf numFmtId="0" fontId="26" fillId="5" borderId="0" xfId="0" applyFont="1" applyFill="1" applyBorder="1" applyAlignment="1">
      <alignment horizontal="left"/>
    </xf>
    <xf numFmtId="0" fontId="3" fillId="7" borderId="0" xfId="0" applyFont="1" applyFill="1" applyAlignment="1">
      <alignment horizontal="center" vertical="center"/>
    </xf>
    <xf numFmtId="0" fontId="31" fillId="4" borderId="14" xfId="1" applyFont="1" applyFill="1" applyBorder="1" applyAlignment="1" applyProtection="1">
      <alignment horizontal="center" vertical="center" wrapText="1"/>
    </xf>
    <xf numFmtId="0" fontId="0" fillId="0" borderId="0" xfId="0" applyAlignment="1">
      <alignment horizontal="center"/>
    </xf>
    <xf numFmtId="0" fontId="8" fillId="9" borderId="1" xfId="1" applyFont="1" applyFill="1" applyBorder="1" applyProtection="1"/>
    <xf numFmtId="0" fontId="1" fillId="3" borderId="0" xfId="0" applyFont="1" applyFill="1"/>
    <xf numFmtId="0" fontId="0" fillId="3" borderId="0" xfId="0" applyFill="1"/>
    <xf numFmtId="0" fontId="24" fillId="3" borderId="0" xfId="0" applyFont="1" applyFill="1" applyAlignment="1">
      <alignment horizontal="center" vertical="center"/>
    </xf>
    <xf numFmtId="0" fontId="3" fillId="7" borderId="5" xfId="0" applyFont="1" applyFill="1" applyBorder="1" applyAlignment="1">
      <alignment horizontal="center" vertical="center"/>
    </xf>
    <xf numFmtId="0" fontId="3" fillId="7" borderId="43" xfId="0" applyFont="1" applyFill="1" applyBorder="1" applyAlignment="1">
      <alignment horizontal="center" vertical="center"/>
    </xf>
    <xf numFmtId="0" fontId="27" fillId="5" borderId="29" xfId="0" applyFont="1" applyFill="1" applyBorder="1" applyAlignment="1">
      <alignment horizontal="left" vertical="center"/>
    </xf>
    <xf numFmtId="0" fontId="2" fillId="0" borderId="32" xfId="0" applyFont="1" applyBorder="1" applyAlignment="1">
      <alignment horizontal="left" vertical="center"/>
    </xf>
    <xf numFmtId="0" fontId="25" fillId="5" borderId="32" xfId="0" applyFont="1" applyFill="1" applyBorder="1" applyAlignment="1">
      <alignment horizontal="left" vertical="distributed"/>
    </xf>
    <xf numFmtId="0" fontId="25" fillId="0" borderId="32" xfId="0" applyFont="1" applyBorder="1" applyAlignment="1">
      <alignment horizontal="left" vertical="distributed"/>
    </xf>
    <xf numFmtId="0" fontId="27" fillId="5" borderId="32" xfId="0" applyFont="1" applyFill="1" applyBorder="1" applyAlignment="1">
      <alignment horizontal="left" vertical="center"/>
    </xf>
    <xf numFmtId="0" fontId="25" fillId="5" borderId="32" xfId="0" applyFont="1" applyFill="1" applyBorder="1" applyAlignment="1">
      <alignment horizontal="left" vertical="center"/>
    </xf>
    <xf numFmtId="0" fontId="2" fillId="5" borderId="32" xfId="0" applyFont="1" applyFill="1" applyBorder="1" applyAlignment="1">
      <alignment horizontal="left" vertical="center"/>
    </xf>
    <xf numFmtId="0" fontId="27" fillId="0" borderId="32" xfId="0" applyFont="1" applyBorder="1" applyAlignment="1">
      <alignment horizontal="left" vertical="center"/>
    </xf>
    <xf numFmtId="0" fontId="27" fillId="0" borderId="32" xfId="0" applyFont="1" applyBorder="1" applyAlignment="1">
      <alignment vertical="center"/>
    </xf>
    <xf numFmtId="0" fontId="2" fillId="5" borderId="32" xfId="0" applyFont="1" applyFill="1" applyBorder="1" applyAlignment="1">
      <alignment vertical="center"/>
    </xf>
    <xf numFmtId="0" fontId="32" fillId="5" borderId="29" xfId="0" applyFont="1" applyFill="1" applyBorder="1" applyAlignment="1">
      <alignment horizontal="left" vertical="center"/>
    </xf>
    <xf numFmtId="0" fontId="32" fillId="0" borderId="32" xfId="0" applyFont="1" applyBorder="1" applyAlignment="1">
      <alignment horizontal="left" vertical="center"/>
    </xf>
    <xf numFmtId="0" fontId="23" fillId="5" borderId="32" xfId="0" applyFont="1" applyFill="1" applyBorder="1" applyAlignment="1">
      <alignment horizontal="left" vertical="center"/>
    </xf>
    <xf numFmtId="0" fontId="34" fillId="3" borderId="0" xfId="0" applyFont="1" applyFill="1" applyBorder="1" applyAlignment="1">
      <alignment horizontal="left"/>
    </xf>
    <xf numFmtId="0" fontId="0" fillId="3" borderId="0" xfId="0" applyFill="1" applyBorder="1"/>
    <xf numFmtId="10" fontId="26" fillId="5" borderId="5" xfId="0" applyNumberFormat="1" applyFont="1" applyFill="1" applyBorder="1" applyAlignment="1">
      <alignment horizontal="center"/>
    </xf>
    <xf numFmtId="0" fontId="1" fillId="0" borderId="0" xfId="0" applyFont="1" applyProtection="1">
      <protection locked="0"/>
    </xf>
    <xf numFmtId="0" fontId="1" fillId="5" borderId="0" xfId="0" applyFont="1" applyFill="1" applyProtection="1">
      <protection locked="0"/>
    </xf>
    <xf numFmtId="0" fontId="1" fillId="5" borderId="4" xfId="0" applyFont="1" applyFill="1" applyBorder="1" applyProtection="1"/>
    <xf numFmtId="0" fontId="1" fillId="5" borderId="0" xfId="0" applyFont="1" applyFill="1" applyProtection="1"/>
    <xf numFmtId="0" fontId="1" fillId="5" borderId="22" xfId="0" applyFont="1" applyFill="1" applyBorder="1" applyProtection="1"/>
    <xf numFmtId="0" fontId="19" fillId="5" borderId="4" xfId="0" applyFont="1" applyFill="1" applyBorder="1" applyProtection="1"/>
    <xf numFmtId="0" fontId="1" fillId="5" borderId="0" xfId="0" applyFont="1" applyFill="1" applyAlignment="1" applyProtection="1">
      <alignment horizontal="left"/>
    </xf>
    <xf numFmtId="0" fontId="2" fillId="5" borderId="0" xfId="0" applyFont="1" applyFill="1" applyProtection="1"/>
    <xf numFmtId="0" fontId="2" fillId="5" borderId="0" xfId="0" applyFont="1" applyFill="1" applyBorder="1" applyProtection="1"/>
    <xf numFmtId="0" fontId="1" fillId="5" borderId="0" xfId="0" applyFont="1" applyFill="1" applyBorder="1" applyProtection="1"/>
    <xf numFmtId="0" fontId="22" fillId="5" borderId="0" xfId="0" applyFont="1" applyFill="1" applyProtection="1"/>
    <xf numFmtId="10" fontId="1" fillId="5" borderId="0" xfId="0" applyNumberFormat="1" applyFont="1" applyFill="1" applyBorder="1" applyProtection="1"/>
    <xf numFmtId="167" fontId="1" fillId="5" borderId="0" xfId="0" applyNumberFormat="1" applyFont="1" applyFill="1" applyBorder="1" applyProtection="1"/>
    <xf numFmtId="0" fontId="23" fillId="5" borderId="4" xfId="0" applyFont="1" applyFill="1" applyBorder="1" applyProtection="1"/>
    <xf numFmtId="0" fontId="1" fillId="5" borderId="46" xfId="0" applyFont="1" applyFill="1" applyBorder="1" applyProtection="1"/>
    <xf numFmtId="0" fontId="1" fillId="5" borderId="0" xfId="0" applyFont="1" applyFill="1" applyBorder="1" applyAlignment="1" applyProtection="1">
      <alignment horizontal="right"/>
    </xf>
    <xf numFmtId="0" fontId="1" fillId="5" borderId="26" xfId="0" applyFont="1" applyFill="1" applyBorder="1" applyProtection="1"/>
    <xf numFmtId="0" fontId="21" fillId="5" borderId="0" xfId="0" applyFont="1" applyFill="1" applyProtection="1"/>
    <xf numFmtId="0" fontId="23" fillId="5" borderId="0" xfId="0" applyFont="1" applyFill="1" applyProtection="1"/>
    <xf numFmtId="0" fontId="1" fillId="5" borderId="38" xfId="0" applyFont="1" applyFill="1" applyBorder="1" applyProtection="1"/>
    <xf numFmtId="0" fontId="1" fillId="5" borderId="27" xfId="0" applyFont="1" applyFill="1" applyBorder="1" applyProtection="1"/>
    <xf numFmtId="0" fontId="1" fillId="5" borderId="28" xfId="0" applyFont="1" applyFill="1" applyBorder="1" applyProtection="1"/>
    <xf numFmtId="0" fontId="1" fillId="5" borderId="7" xfId="0" applyFont="1" applyFill="1" applyBorder="1" applyProtection="1"/>
    <xf numFmtId="0" fontId="23" fillId="5" borderId="27" xfId="0" applyFont="1" applyFill="1" applyBorder="1" applyProtection="1"/>
    <xf numFmtId="0" fontId="1" fillId="5" borderId="6" xfId="0" applyFont="1" applyFill="1" applyBorder="1" applyProtection="1"/>
    <xf numFmtId="0" fontId="1" fillId="0" borderId="4" xfId="0" applyFont="1" applyFill="1" applyBorder="1" applyProtection="1"/>
    <xf numFmtId="0" fontId="8" fillId="0" borderId="4" xfId="8" applyFont="1" applyFill="1" applyBorder="1" applyProtection="1"/>
    <xf numFmtId="2" fontId="6" fillId="5" borderId="0" xfId="0" applyNumberFormat="1" applyFont="1" applyFill="1" applyBorder="1" applyAlignment="1" applyProtection="1">
      <alignment horizontal="right"/>
    </xf>
    <xf numFmtId="0" fontId="8" fillId="5" borderId="0" xfId="0" applyFont="1" applyFill="1" applyBorder="1" applyAlignment="1" applyProtection="1">
      <alignment horizontal="left"/>
    </xf>
    <xf numFmtId="0" fontId="1" fillId="0" borderId="0" xfId="0" applyFont="1" applyFill="1" applyBorder="1" applyProtection="1"/>
    <xf numFmtId="0" fontId="1" fillId="5" borderId="47" xfId="0" applyFont="1" applyFill="1" applyBorder="1" applyProtection="1"/>
    <xf numFmtId="0" fontId="8" fillId="5" borderId="47" xfId="0" applyFont="1" applyFill="1" applyBorder="1" applyProtection="1"/>
    <xf numFmtId="0" fontId="1" fillId="5" borderId="5" xfId="0" applyFont="1" applyFill="1" applyBorder="1" applyProtection="1"/>
    <xf numFmtId="0" fontId="8" fillId="5" borderId="5" xfId="8" applyFont="1" applyFill="1" applyBorder="1" applyProtection="1"/>
    <xf numFmtId="0" fontId="1" fillId="5" borderId="8" xfId="0" applyFont="1" applyFill="1" applyBorder="1" applyProtection="1"/>
    <xf numFmtId="1" fontId="1" fillId="5" borderId="0" xfId="0" applyNumberFormat="1" applyFont="1" applyFill="1" applyProtection="1"/>
    <xf numFmtId="0" fontId="8" fillId="2" borderId="25" xfId="0" applyFont="1" applyFill="1" applyBorder="1" applyAlignment="1" applyProtection="1">
      <alignment horizontal="center"/>
      <protection locked="0"/>
    </xf>
    <xf numFmtId="1" fontId="6" fillId="2" borderId="25" xfId="0" applyNumberFormat="1" applyFont="1" applyFill="1" applyBorder="1" applyProtection="1">
      <protection locked="0"/>
    </xf>
    <xf numFmtId="0" fontId="37" fillId="5" borderId="0" xfId="0" applyFont="1" applyFill="1" applyBorder="1" applyAlignment="1" applyProtection="1">
      <alignment horizontal="left"/>
    </xf>
    <xf numFmtId="0" fontId="1" fillId="0" borderId="0" xfId="0" applyFont="1" applyProtection="1"/>
    <xf numFmtId="0" fontId="1" fillId="3" borderId="0" xfId="0" applyFont="1" applyFill="1" applyProtection="1"/>
    <xf numFmtId="166" fontId="12" fillId="5" borderId="0" xfId="1" applyNumberFormat="1" applyFont="1" applyFill="1" applyBorder="1" applyAlignment="1" applyProtection="1">
      <alignment horizontal="left"/>
    </xf>
    <xf numFmtId="0" fontId="1" fillId="5" borderId="22" xfId="0" applyFont="1" applyFill="1" applyBorder="1" applyAlignment="1" applyProtection="1">
      <alignment horizontal="left"/>
    </xf>
    <xf numFmtId="166" fontId="12" fillId="5" borderId="0" xfId="1" applyNumberFormat="1" applyFont="1" applyFill="1" applyBorder="1" applyAlignment="1" applyProtection="1">
      <alignment horizontal="center"/>
    </xf>
    <xf numFmtId="0" fontId="1" fillId="0" borderId="0" xfId="0" applyFont="1" applyFill="1" applyProtection="1"/>
    <xf numFmtId="0" fontId="1" fillId="5" borderId="0" xfId="0" applyFont="1" applyFill="1" applyBorder="1" applyProtection="1">
      <protection locked="0"/>
    </xf>
    <xf numFmtId="0" fontId="1" fillId="3" borderId="0" xfId="0" applyFont="1" applyFill="1" applyProtection="1">
      <protection locked="0"/>
    </xf>
    <xf numFmtId="0" fontId="1" fillId="5" borderId="5" xfId="0" applyFont="1" applyFill="1" applyBorder="1" applyProtection="1">
      <protection locked="0"/>
    </xf>
    <xf numFmtId="0" fontId="1" fillId="0" borderId="4" xfId="0" applyFont="1" applyFill="1" applyBorder="1" applyProtection="1">
      <protection locked="0"/>
    </xf>
    <xf numFmtId="0" fontId="1" fillId="5" borderId="47" xfId="0" applyFont="1" applyFill="1" applyBorder="1" applyProtection="1">
      <protection locked="0"/>
    </xf>
    <xf numFmtId="0" fontId="1" fillId="0" borderId="0" xfId="0" applyFont="1" applyFill="1" applyBorder="1" applyProtection="1">
      <protection locked="0"/>
    </xf>
    <xf numFmtId="0" fontId="1" fillId="0" borderId="0" xfId="0" applyFont="1" applyFill="1" applyProtection="1">
      <protection locked="0"/>
    </xf>
    <xf numFmtId="1" fontId="1" fillId="5" borderId="0" xfId="0" applyNumberFormat="1" applyFont="1" applyFill="1" applyProtection="1">
      <protection locked="0"/>
    </xf>
    <xf numFmtId="166" fontId="12" fillId="5" borderId="23" xfId="1" applyNumberFormat="1" applyFont="1" applyFill="1" applyBorder="1" applyAlignment="1" applyProtection="1"/>
    <xf numFmtId="3" fontId="12" fillId="3" borderId="24" xfId="1" applyNumberFormat="1" applyFont="1" applyFill="1" applyBorder="1" applyAlignment="1" applyProtection="1">
      <alignment horizontal="center" vertical="center"/>
      <protection locked="0"/>
    </xf>
    <xf numFmtId="3" fontId="12" fillId="3" borderId="42" xfId="1" applyNumberFormat="1" applyFont="1" applyFill="1" applyBorder="1" applyAlignment="1" applyProtection="1">
      <alignment horizontal="center" vertical="center"/>
      <protection locked="0"/>
    </xf>
    <xf numFmtId="3" fontId="12" fillId="9" borderId="3" xfId="0" applyNumberFormat="1" applyFont="1" applyFill="1" applyBorder="1" applyAlignment="1" applyProtection="1">
      <alignment horizontal="center" vertical="center"/>
    </xf>
    <xf numFmtId="3" fontId="12" fillId="9" borderId="42" xfId="1" applyNumberFormat="1" applyFont="1" applyFill="1" applyBorder="1" applyAlignment="1" applyProtection="1">
      <alignment horizontal="center"/>
    </xf>
    <xf numFmtId="3" fontId="12" fillId="9" borderId="41" xfId="1" applyNumberFormat="1" applyFont="1" applyFill="1" applyBorder="1" applyAlignment="1" applyProtection="1">
      <alignment horizontal="center"/>
    </xf>
    <xf numFmtId="3" fontId="12" fillId="9" borderId="3" xfId="0" applyNumberFormat="1" applyFont="1" applyFill="1" applyBorder="1" applyAlignment="1" applyProtection="1">
      <alignment horizontal="center"/>
    </xf>
    <xf numFmtId="3" fontId="12" fillId="9" borderId="20" xfId="0" applyNumberFormat="1" applyFont="1" applyFill="1" applyBorder="1" applyAlignment="1" applyProtection="1">
      <alignment horizontal="center"/>
    </xf>
    <xf numFmtId="3" fontId="12" fillId="9" borderId="40" xfId="1" applyNumberFormat="1" applyFont="1" applyFill="1" applyBorder="1" applyAlignment="1" applyProtection="1">
      <alignment horizontal="center"/>
    </xf>
    <xf numFmtId="3" fontId="12" fillId="9" borderId="39" xfId="1" applyNumberFormat="1" applyFont="1" applyFill="1" applyBorder="1" applyAlignment="1" applyProtection="1">
      <alignment horizontal="center" vertical="center"/>
    </xf>
    <xf numFmtId="3" fontId="12" fillId="9" borderId="39" xfId="1" applyNumberFormat="1" applyFont="1" applyFill="1" applyBorder="1" applyAlignment="1" applyProtection="1">
      <alignment horizontal="center"/>
    </xf>
    <xf numFmtId="3" fontId="8" fillId="5" borderId="48" xfId="0" applyNumberFormat="1" applyFont="1" applyFill="1" applyBorder="1" applyAlignment="1" applyProtection="1">
      <protection locked="0"/>
    </xf>
    <xf numFmtId="3" fontId="26" fillId="5" borderId="4" xfId="0" applyNumberFormat="1" applyFont="1" applyFill="1" applyBorder="1" applyAlignment="1">
      <alignment horizontal="right"/>
    </xf>
    <xf numFmtId="3" fontId="26" fillId="5" borderId="4" xfId="0" applyNumberFormat="1" applyFont="1" applyFill="1" applyBorder="1" applyAlignment="1">
      <alignment horizontal="right" vertical="center"/>
    </xf>
    <xf numFmtId="168" fontId="26" fillId="5" borderId="4" xfId="0" applyNumberFormat="1" applyFont="1" applyFill="1" applyBorder="1" applyAlignment="1">
      <alignment horizontal="right" vertical="center"/>
    </xf>
    <xf numFmtId="168" fontId="26" fillId="5" borderId="4" xfId="0" applyNumberFormat="1" applyFont="1" applyFill="1" applyBorder="1" applyAlignment="1">
      <alignment horizontal="right"/>
    </xf>
    <xf numFmtId="168" fontId="26" fillId="5" borderId="6" xfId="0" applyNumberFormat="1" applyFont="1" applyFill="1" applyBorder="1" applyAlignment="1">
      <alignment horizontal="right" vertical="center"/>
    </xf>
    <xf numFmtId="0" fontId="1" fillId="3" borderId="0" xfId="0" applyFont="1" applyFill="1" applyAlignment="1" applyProtection="1">
      <alignment wrapText="1"/>
      <protection locked="0"/>
    </xf>
    <xf numFmtId="0" fontId="1" fillId="3" borderId="49" xfId="1" applyFont="1" applyFill="1" applyBorder="1" applyAlignment="1" applyProtection="1">
      <alignment vertical="center" wrapText="1"/>
      <protection locked="0"/>
    </xf>
    <xf numFmtId="169" fontId="8" fillId="3" borderId="3" xfId="0" applyNumberFormat="1" applyFont="1" applyFill="1" applyBorder="1" applyAlignment="1" applyProtection="1">
      <alignment horizontal="center" shrinkToFit="1"/>
      <protection locked="0"/>
    </xf>
    <xf numFmtId="1" fontId="8" fillId="5" borderId="48" xfId="0" applyNumberFormat="1" applyFont="1" applyFill="1" applyBorder="1" applyAlignment="1" applyProtection="1">
      <protection locked="0"/>
    </xf>
    <xf numFmtId="10" fontId="8" fillId="8" borderId="9" xfId="0" applyNumberFormat="1" applyFont="1" applyFill="1" applyBorder="1" applyAlignment="1" applyProtection="1">
      <protection locked="0"/>
    </xf>
    <xf numFmtId="169" fontId="8" fillId="3" borderId="20" xfId="0" applyNumberFormat="1" applyFont="1" applyFill="1" applyBorder="1" applyAlignment="1" applyProtection="1">
      <alignment horizontal="center" vertical="center" shrinkToFit="1"/>
      <protection locked="0"/>
    </xf>
    <xf numFmtId="0" fontId="38" fillId="5" borderId="0" xfId="0" applyFont="1" applyFill="1" applyProtection="1"/>
    <xf numFmtId="3" fontId="12" fillId="5" borderId="0" xfId="0" applyNumberFormat="1" applyFont="1" applyFill="1" applyBorder="1" applyAlignment="1" applyProtection="1">
      <alignment horizontal="center"/>
    </xf>
    <xf numFmtId="1" fontId="8" fillId="5" borderId="0" xfId="0" applyNumberFormat="1" applyFont="1" applyFill="1" applyBorder="1" applyAlignment="1" applyProtection="1">
      <alignment horizontal="center" vertical="center"/>
      <protection locked="0"/>
    </xf>
    <xf numFmtId="1" fontId="6" fillId="2" borderId="20" xfId="0" applyNumberFormat="1" applyFont="1" applyFill="1" applyBorder="1" applyProtection="1">
      <protection locked="0"/>
    </xf>
    <xf numFmtId="0" fontId="1" fillId="5" borderId="0" xfId="0" applyFont="1" applyFill="1" applyBorder="1" applyAlignment="1" applyProtection="1">
      <alignment horizontal="left"/>
    </xf>
    <xf numFmtId="3" fontId="12" fillId="5" borderId="0" xfId="1" applyNumberFormat="1" applyFont="1" applyFill="1" applyBorder="1" applyAlignment="1" applyProtection="1">
      <alignment horizontal="center"/>
    </xf>
    <xf numFmtId="10" fontId="8" fillId="8" borderId="21" xfId="0" applyNumberFormat="1" applyFont="1" applyFill="1" applyBorder="1" applyAlignment="1" applyProtection="1">
      <alignment vertical="center"/>
      <protection locked="0"/>
    </xf>
    <xf numFmtId="10" fontId="8" fillId="5" borderId="53" xfId="0" applyNumberFormat="1" applyFont="1" applyFill="1" applyBorder="1" applyAlignment="1" applyProtection="1">
      <alignment vertical="center"/>
      <protection locked="0"/>
    </xf>
    <xf numFmtId="10" fontId="8" fillId="3" borderId="1" xfId="1" applyNumberFormat="1" applyFont="1" applyFill="1" applyBorder="1" applyProtection="1"/>
    <xf numFmtId="9" fontId="8" fillId="8" borderId="3" xfId="1" applyNumberFormat="1" applyFont="1" applyFill="1" applyBorder="1" applyProtection="1"/>
    <xf numFmtId="0" fontId="8" fillId="5" borderId="0" xfId="1" applyFont="1" applyFill="1" applyBorder="1" applyAlignment="1" applyProtection="1">
      <alignment horizontal="right" vertical="center"/>
    </xf>
    <xf numFmtId="0" fontId="1" fillId="5" borderId="0" xfId="0" applyFont="1" applyFill="1" applyAlignment="1" applyProtection="1">
      <alignment vertical="center"/>
    </xf>
    <xf numFmtId="0" fontId="1" fillId="5" borderId="0" xfId="0" applyFont="1" applyFill="1" applyAlignment="1" applyProtection="1">
      <alignment horizontal="left" vertical="center"/>
    </xf>
    <xf numFmtId="0" fontId="1" fillId="3" borderId="9" xfId="1" applyFont="1" applyFill="1" applyBorder="1" applyAlignment="1" applyProtection="1">
      <alignment vertical="center" wrapText="1"/>
      <protection locked="0"/>
    </xf>
    <xf numFmtId="1" fontId="1" fillId="5" borderId="0" xfId="1" applyNumberFormat="1" applyFont="1" applyFill="1" applyBorder="1" applyAlignment="1" applyProtection="1">
      <alignment horizontal="center" vertical="center" wrapText="1"/>
    </xf>
    <xf numFmtId="0" fontId="1" fillId="3" borderId="6" xfId="0" applyFont="1" applyFill="1" applyBorder="1" applyProtection="1"/>
    <xf numFmtId="0" fontId="1" fillId="3" borderId="7" xfId="0" applyFont="1" applyFill="1" applyBorder="1" applyProtection="1"/>
    <xf numFmtId="0" fontId="1" fillId="3" borderId="8" xfId="0" applyFont="1" applyFill="1" applyBorder="1" applyProtection="1"/>
    <xf numFmtId="0" fontId="1" fillId="10" borderId="0" xfId="0" applyFont="1" applyFill="1" applyBorder="1" applyProtection="1"/>
    <xf numFmtId="0" fontId="1" fillId="10" borderId="5" xfId="0" applyFont="1" applyFill="1" applyBorder="1" applyProtection="1"/>
    <xf numFmtId="0" fontId="1" fillId="10" borderId="0" xfId="0" applyFont="1" applyFill="1" applyBorder="1" applyAlignment="1" applyProtection="1">
      <alignment horizontal="left"/>
    </xf>
    <xf numFmtId="0" fontId="10" fillId="3" borderId="0" xfId="8" applyFont="1" applyFill="1" applyBorder="1" applyAlignment="1" applyProtection="1"/>
    <xf numFmtId="0" fontId="10" fillId="5" borderId="7" xfId="8" applyFont="1" applyFill="1" applyBorder="1" applyAlignment="1" applyProtection="1"/>
    <xf numFmtId="0" fontId="17" fillId="5" borderId="7" xfId="8" applyFont="1" applyFill="1" applyBorder="1" applyAlignment="1" applyProtection="1">
      <alignment horizontal="right"/>
    </xf>
    <xf numFmtId="0" fontId="12" fillId="5" borderId="7" xfId="8" applyFont="1" applyFill="1" applyBorder="1" applyProtection="1"/>
    <xf numFmtId="1" fontId="12" fillId="5" borderId="7" xfId="8" applyNumberFormat="1" applyFont="1" applyFill="1" applyBorder="1" applyProtection="1"/>
    <xf numFmtId="0" fontId="8" fillId="5" borderId="7" xfId="8" applyFont="1" applyFill="1" applyBorder="1" applyProtection="1"/>
    <xf numFmtId="0" fontId="8" fillId="5" borderId="8" xfId="8" applyFont="1" applyFill="1" applyBorder="1" applyProtection="1"/>
    <xf numFmtId="0" fontId="36" fillId="5" borderId="26" xfId="0" applyFont="1" applyFill="1" applyBorder="1" applyAlignment="1">
      <alignment vertical="center"/>
    </xf>
    <xf numFmtId="0" fontId="36" fillId="5" borderId="56" xfId="0" applyFont="1" applyFill="1" applyBorder="1" applyAlignment="1">
      <alignment vertical="center"/>
    </xf>
    <xf numFmtId="1" fontId="1" fillId="9" borderId="20" xfId="1" applyNumberFormat="1" applyFont="1" applyFill="1" applyBorder="1" applyAlignment="1" applyProtection="1">
      <alignment horizontal="center" vertical="center" wrapText="1"/>
    </xf>
    <xf numFmtId="0" fontId="1" fillId="5" borderId="50" xfId="0" applyFont="1" applyFill="1" applyBorder="1" applyAlignment="1">
      <alignment vertical="center"/>
    </xf>
    <xf numFmtId="0" fontId="1" fillId="5" borderId="50" xfId="0" applyFont="1" applyFill="1" applyBorder="1" applyAlignment="1">
      <alignment vertical="distributed"/>
    </xf>
    <xf numFmtId="0" fontId="1" fillId="5" borderId="52" xfId="0" applyFont="1" applyFill="1" applyBorder="1" applyAlignment="1">
      <alignment vertical="distributed"/>
    </xf>
    <xf numFmtId="0" fontId="20" fillId="5" borderId="57" xfId="0" applyFont="1" applyFill="1" applyBorder="1" applyAlignment="1">
      <alignment vertical="center"/>
    </xf>
    <xf numFmtId="0" fontId="1" fillId="5" borderId="0" xfId="0" applyFont="1" applyFill="1" applyBorder="1" applyAlignment="1">
      <alignment vertical="distributed"/>
    </xf>
    <xf numFmtId="0" fontId="1" fillId="5" borderId="57" xfId="0" applyFont="1" applyFill="1" applyBorder="1" applyAlignment="1">
      <alignment vertical="center"/>
    </xf>
    <xf numFmtId="0" fontId="20" fillId="5" borderId="0" xfId="0" applyFont="1" applyFill="1" applyBorder="1" applyAlignment="1">
      <alignment vertical="center"/>
    </xf>
    <xf numFmtId="0" fontId="1" fillId="5" borderId="0" xfId="0" applyFont="1" applyFill="1" applyBorder="1" applyAlignment="1">
      <alignment vertical="center"/>
    </xf>
    <xf numFmtId="0" fontId="43" fillId="0" borderId="0" xfId="0" applyFont="1"/>
    <xf numFmtId="0" fontId="41" fillId="11" borderId="58" xfId="0" applyFont="1" applyFill="1" applyBorder="1" applyAlignment="1">
      <alignment horizontal="center" vertical="center" wrapText="1" readingOrder="1"/>
    </xf>
    <xf numFmtId="0" fontId="43" fillId="3" borderId="0" xfId="0" applyFont="1" applyFill="1"/>
    <xf numFmtId="1" fontId="1" fillId="3" borderId="9" xfId="1" applyNumberFormat="1" applyFont="1" applyFill="1" applyBorder="1" applyAlignment="1" applyProtection="1">
      <alignment horizontal="center" vertical="center"/>
      <protection locked="0"/>
    </xf>
    <xf numFmtId="1" fontId="1" fillId="3" borderId="3" xfId="1" applyNumberFormat="1" applyFont="1" applyFill="1" applyBorder="1" applyAlignment="1" applyProtection="1">
      <alignment horizontal="center" vertical="center"/>
      <protection locked="0"/>
    </xf>
    <xf numFmtId="3" fontId="8" fillId="3" borderId="3" xfId="1" applyNumberFormat="1" applyFont="1" applyFill="1" applyBorder="1" applyAlignment="1" applyProtection="1">
      <alignment horizontal="center" vertical="center" wrapText="1"/>
      <protection locked="0"/>
    </xf>
    <xf numFmtId="3" fontId="2" fillId="9" borderId="20" xfId="0" applyNumberFormat="1" applyFont="1" applyFill="1" applyBorder="1" applyAlignment="1" applyProtection="1">
      <alignment horizontal="center"/>
    </xf>
    <xf numFmtId="3" fontId="2" fillId="3" borderId="20" xfId="0" applyNumberFormat="1" applyFont="1" applyFill="1" applyBorder="1" applyAlignment="1" applyProtection="1">
      <alignment horizontal="center"/>
      <protection locked="0"/>
    </xf>
    <xf numFmtId="0" fontId="44" fillId="5" borderId="0" xfId="0" applyFont="1" applyFill="1" applyProtection="1"/>
    <xf numFmtId="0" fontId="41" fillId="11" borderId="59" xfId="0" applyFont="1" applyFill="1" applyBorder="1" applyAlignment="1">
      <alignment horizontal="center" vertical="center" wrapText="1" readingOrder="1"/>
    </xf>
    <xf numFmtId="0" fontId="1" fillId="5" borderId="0" xfId="1" applyFont="1" applyFill="1" applyBorder="1" applyAlignment="1" applyProtection="1">
      <alignment vertical="center" wrapText="1"/>
      <protection locked="0"/>
    </xf>
    <xf numFmtId="0" fontId="1" fillId="3" borderId="3" xfId="1" applyFont="1" applyFill="1" applyBorder="1" applyAlignment="1" applyProtection="1">
      <alignment vertical="center" wrapText="1"/>
      <protection locked="0"/>
    </xf>
    <xf numFmtId="0" fontId="8" fillId="5" borderId="0" xfId="1" applyFont="1" applyFill="1" applyBorder="1" applyAlignment="1" applyProtection="1">
      <alignment horizontal="right" vertical="distributed"/>
    </xf>
    <xf numFmtId="0" fontId="41" fillId="5" borderId="58" xfId="0" applyFont="1" applyFill="1" applyBorder="1" applyAlignment="1">
      <alignment horizontal="center" vertical="center" wrapText="1" readingOrder="1"/>
    </xf>
    <xf numFmtId="0" fontId="41" fillId="5" borderId="59" xfId="0" applyFont="1" applyFill="1" applyBorder="1" applyAlignment="1">
      <alignment horizontal="center" vertical="center" wrapText="1" readingOrder="1"/>
    </xf>
    <xf numFmtId="0" fontId="1" fillId="5" borderId="0" xfId="1" applyFont="1" applyFill="1" applyBorder="1" applyProtection="1"/>
    <xf numFmtId="3" fontId="8" fillId="3" borderId="3" xfId="1" applyNumberFormat="1" applyFont="1" applyFill="1" applyBorder="1" applyAlignment="1" applyProtection="1">
      <alignment horizontal="center" vertical="center"/>
      <protection locked="0"/>
    </xf>
    <xf numFmtId="3" fontId="25" fillId="0" borderId="60" xfId="0" applyNumberFormat="1" applyFont="1" applyBorder="1" applyAlignment="1" applyProtection="1">
      <alignment horizontal="center" vertical="center"/>
      <protection locked="0"/>
    </xf>
    <xf numFmtId="3" fontId="25" fillId="5" borderId="60" xfId="0" applyNumberFormat="1" applyFont="1" applyFill="1" applyBorder="1" applyAlignment="1" applyProtection="1">
      <alignment horizontal="center" vertical="center"/>
      <protection locked="0"/>
    </xf>
    <xf numFmtId="3" fontId="1" fillId="5" borderId="60" xfId="0" applyNumberFormat="1" applyFont="1" applyFill="1" applyBorder="1" applyAlignment="1" applyProtection="1">
      <alignment horizontal="center" vertical="center"/>
      <protection locked="0"/>
    </xf>
    <xf numFmtId="49" fontId="2" fillId="5" borderId="0" xfId="0" applyNumberFormat="1" applyFont="1" applyFill="1" applyBorder="1" applyProtection="1">
      <protection locked="0"/>
    </xf>
    <xf numFmtId="3" fontId="2" fillId="9" borderId="68" xfId="0" applyNumberFormat="1" applyFont="1" applyFill="1" applyBorder="1" applyAlignment="1" applyProtection="1">
      <alignment horizontal="center"/>
    </xf>
    <xf numFmtId="0" fontId="0" fillId="0" borderId="0" xfId="0" applyProtection="1"/>
    <xf numFmtId="0" fontId="3" fillId="7" borderId="43" xfId="0" applyFont="1" applyFill="1" applyBorder="1" applyAlignment="1" applyProtection="1">
      <alignment horizontal="right" vertical="center"/>
    </xf>
    <xf numFmtId="0" fontId="0" fillId="3" borderId="0" xfId="0" applyFill="1" applyProtection="1"/>
    <xf numFmtId="0" fontId="25" fillId="5" borderId="61" xfId="0" applyFont="1" applyFill="1" applyBorder="1" applyAlignment="1" applyProtection="1">
      <alignment vertical="distributed"/>
    </xf>
    <xf numFmtId="0" fontId="0" fillId="5" borderId="63" xfId="0" applyFill="1" applyBorder="1" applyProtection="1"/>
    <xf numFmtId="0" fontId="27" fillId="0" borderId="33" xfId="0" applyFont="1" applyBorder="1" applyAlignment="1" applyProtection="1">
      <alignment horizontal="center" vertical="center"/>
    </xf>
    <xf numFmtId="0" fontId="27" fillId="0" borderId="60" xfId="0" applyFont="1" applyBorder="1" applyAlignment="1" applyProtection="1">
      <alignment horizontal="center" vertical="distributed"/>
    </xf>
    <xf numFmtId="0" fontId="27" fillId="0" borderId="62" xfId="0" applyFont="1" applyBorder="1" applyAlignment="1" applyProtection="1">
      <alignment vertical="distributed"/>
    </xf>
    <xf numFmtId="0" fontId="0" fillId="0" borderId="64" xfId="0" applyBorder="1" applyProtection="1"/>
    <xf numFmtId="0" fontId="2" fillId="5" borderId="62" xfId="0" applyFont="1" applyFill="1" applyBorder="1" applyAlignment="1" applyProtection="1">
      <alignment vertical="distributed"/>
    </xf>
    <xf numFmtId="0" fontId="2" fillId="5" borderId="64" xfId="0" applyFont="1" applyFill="1" applyBorder="1" applyAlignment="1" applyProtection="1">
      <alignment vertical="distributed"/>
    </xf>
    <xf numFmtId="0" fontId="25" fillId="0" borderId="62" xfId="0" applyFont="1" applyBorder="1" applyAlignment="1" applyProtection="1">
      <alignment vertical="distributed"/>
    </xf>
    <xf numFmtId="0" fontId="25" fillId="0" borderId="64" xfId="0" applyFont="1" applyBorder="1" applyAlignment="1" applyProtection="1">
      <alignment vertical="distributed"/>
    </xf>
    <xf numFmtId="0" fontId="25" fillId="5" borderId="62" xfId="0" applyFont="1" applyFill="1" applyBorder="1" applyAlignment="1" applyProtection="1">
      <alignment vertical="distributed"/>
    </xf>
    <xf numFmtId="0" fontId="25" fillId="5" borderId="64" xfId="0" applyFont="1" applyFill="1" applyBorder="1" applyAlignment="1" applyProtection="1">
      <alignment vertical="distributed"/>
    </xf>
    <xf numFmtId="0" fontId="25" fillId="5" borderId="65" xfId="0" applyFont="1" applyFill="1" applyBorder="1" applyAlignment="1" applyProtection="1">
      <alignment vertical="distributed"/>
    </xf>
    <xf numFmtId="0" fontId="0" fillId="0" borderId="0" xfId="0" applyAlignment="1" applyProtection="1">
      <alignment horizontal="center"/>
    </xf>
    <xf numFmtId="3" fontId="1" fillId="5" borderId="69" xfId="0" applyNumberFormat="1" applyFont="1" applyFill="1" applyBorder="1" applyAlignment="1" applyProtection="1">
      <alignment horizontal="center" vertical="center"/>
      <protection locked="0"/>
    </xf>
    <xf numFmtId="3" fontId="25" fillId="0" borderId="69" xfId="0" applyNumberFormat="1" applyFont="1" applyBorder="1" applyAlignment="1" applyProtection="1">
      <alignment horizontal="center" vertical="center"/>
      <protection locked="0"/>
    </xf>
    <xf numFmtId="3" fontId="25" fillId="5" borderId="69" xfId="0" applyNumberFormat="1" applyFont="1" applyFill="1" applyBorder="1" applyAlignment="1" applyProtection="1">
      <alignment horizontal="center" vertical="center"/>
      <protection locked="0"/>
    </xf>
    <xf numFmtId="0" fontId="0" fillId="5" borderId="31" xfId="0" applyFill="1" applyBorder="1" applyProtection="1"/>
    <xf numFmtId="0" fontId="0" fillId="3" borderId="33" xfId="0" applyFill="1" applyBorder="1" applyAlignment="1" applyProtection="1">
      <alignment horizontal="center" vertical="center"/>
    </xf>
    <xf numFmtId="3" fontId="1" fillId="5" borderId="33" xfId="0" applyNumberFormat="1" applyFont="1" applyFill="1" applyBorder="1" applyAlignment="1" applyProtection="1">
      <alignment horizontal="left" vertical="distributed"/>
      <protection locked="0"/>
    </xf>
    <xf numFmtId="3" fontId="25" fillId="0" borderId="33" xfId="0" applyNumberFormat="1" applyFont="1" applyBorder="1" applyAlignment="1" applyProtection="1">
      <alignment horizontal="left" vertical="distributed"/>
      <protection locked="0"/>
    </xf>
    <xf numFmtId="3" fontId="25" fillId="5" borderId="33" xfId="0" applyNumberFormat="1" applyFont="1" applyFill="1" applyBorder="1" applyAlignment="1" applyProtection="1">
      <alignment horizontal="left" vertical="distributed"/>
      <protection locked="0"/>
    </xf>
    <xf numFmtId="0" fontId="0" fillId="12" borderId="72" xfId="0" applyFill="1" applyBorder="1" applyProtection="1"/>
    <xf numFmtId="0" fontId="0" fillId="13" borderId="70" xfId="0" applyFill="1" applyBorder="1" applyAlignment="1" applyProtection="1">
      <alignment horizontal="center" vertical="center"/>
    </xf>
    <xf numFmtId="0" fontId="0" fillId="15" borderId="74" xfId="0" applyFont="1" applyFill="1" applyBorder="1"/>
    <xf numFmtId="0" fontId="0" fillId="15" borderId="74" xfId="0" applyFont="1" applyFill="1" applyBorder="1" applyAlignment="1">
      <alignment horizontal="center"/>
    </xf>
    <xf numFmtId="0" fontId="0" fillId="3" borderId="74" xfId="0" applyFont="1" applyFill="1" applyBorder="1"/>
    <xf numFmtId="0" fontId="0" fillId="3" borderId="74" xfId="0" applyFont="1" applyFill="1" applyBorder="1" applyAlignment="1">
      <alignment horizontal="center"/>
    </xf>
    <xf numFmtId="0" fontId="0" fillId="14" borderId="74" xfId="0" applyFont="1" applyFill="1" applyBorder="1" applyAlignment="1">
      <alignment horizontal="center"/>
    </xf>
    <xf numFmtId="0" fontId="0" fillId="3" borderId="74" xfId="0" applyFill="1" applyBorder="1" applyAlignment="1">
      <alignment horizontal="center"/>
    </xf>
    <xf numFmtId="0" fontId="43" fillId="3" borderId="0" xfId="0" applyFont="1" applyFill="1" applyProtection="1"/>
    <xf numFmtId="0" fontId="43" fillId="0" borderId="0" xfId="0" applyFont="1" applyProtection="1"/>
    <xf numFmtId="1" fontId="25" fillId="3" borderId="58" xfId="0" applyNumberFormat="1" applyFont="1" applyFill="1" applyBorder="1" applyAlignment="1" applyProtection="1">
      <alignment horizontal="center" vertical="center"/>
    </xf>
    <xf numFmtId="170" fontId="25" fillId="3" borderId="59" xfId="0" applyNumberFormat="1" applyFont="1" applyFill="1" applyBorder="1" applyAlignment="1" applyProtection="1">
      <alignment horizontal="center" vertical="center"/>
    </xf>
    <xf numFmtId="170" fontId="25" fillId="3" borderId="58" xfId="0" applyNumberFormat="1" applyFont="1" applyFill="1" applyBorder="1" applyAlignment="1" applyProtection="1">
      <alignment horizontal="center" vertical="distributed" readingOrder="1"/>
    </xf>
    <xf numFmtId="0" fontId="25" fillId="3" borderId="59" xfId="0" applyFont="1" applyFill="1" applyBorder="1" applyAlignment="1" applyProtection="1">
      <alignment horizontal="center" vertical="distributed"/>
    </xf>
    <xf numFmtId="0" fontId="25" fillId="3" borderId="58" xfId="0" applyFont="1" applyFill="1" applyBorder="1" applyAlignment="1" applyProtection="1">
      <alignment horizontal="center" vertical="distributed"/>
    </xf>
    <xf numFmtId="3" fontId="25" fillId="3" borderId="58" xfId="0" applyNumberFormat="1" applyFont="1" applyFill="1" applyBorder="1" applyAlignment="1" applyProtection="1">
      <alignment horizontal="center" vertical="center"/>
    </xf>
    <xf numFmtId="3" fontId="25" fillId="3" borderId="59" xfId="0" applyNumberFormat="1" applyFont="1" applyFill="1" applyBorder="1" applyAlignment="1" applyProtection="1">
      <alignment horizontal="center" vertical="center"/>
    </xf>
    <xf numFmtId="168" fontId="25" fillId="3" borderId="58" xfId="0" applyNumberFormat="1"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5" fillId="0" borderId="0" xfId="0" applyFont="1" applyAlignment="1" applyProtection="1">
      <alignment horizontal="center" vertical="center"/>
    </xf>
    <xf numFmtId="0" fontId="25" fillId="3" borderId="58" xfId="0" applyFont="1" applyFill="1" applyBorder="1" applyAlignment="1" applyProtection="1">
      <alignment horizontal="center"/>
    </xf>
    <xf numFmtId="0" fontId="25" fillId="3" borderId="59" xfId="0" applyFont="1" applyFill="1" applyBorder="1" applyAlignment="1" applyProtection="1">
      <alignment horizontal="center"/>
    </xf>
    <xf numFmtId="0" fontId="25" fillId="3" borderId="58" xfId="0" applyFont="1" applyFill="1" applyBorder="1" applyAlignment="1" applyProtection="1">
      <alignment horizontal="center" vertical="distributed" readingOrder="1"/>
    </xf>
    <xf numFmtId="0" fontId="41" fillId="16" borderId="59" xfId="0" applyFont="1" applyFill="1" applyBorder="1" applyAlignment="1" applyProtection="1">
      <alignment horizontal="center" vertical="center" wrapText="1" readingOrder="1"/>
    </xf>
    <xf numFmtId="0" fontId="41" fillId="17" borderId="59" xfId="0" applyFont="1" applyFill="1" applyBorder="1" applyAlignment="1" applyProtection="1">
      <alignment horizontal="center" vertical="center" wrapText="1" readingOrder="1"/>
    </xf>
    <xf numFmtId="0" fontId="41" fillId="17" borderId="59" xfId="0" applyFont="1" applyFill="1" applyBorder="1" applyAlignment="1" applyProtection="1">
      <alignment horizontal="center" vertical="distributed" wrapText="1" readingOrder="1"/>
    </xf>
    <xf numFmtId="0" fontId="1" fillId="5" borderId="0" xfId="0" applyFont="1" applyFill="1" applyAlignment="1">
      <alignment horizontal="right" vertical="center"/>
    </xf>
    <xf numFmtId="0" fontId="0" fillId="0" borderId="0" xfId="0" applyAlignment="1">
      <alignment horizontal="center" vertical="center"/>
    </xf>
    <xf numFmtId="0" fontId="12" fillId="5" borderId="0" xfId="8" applyFont="1" applyFill="1" applyBorder="1" applyAlignment="1" applyProtection="1">
      <alignment horizontal="center"/>
    </xf>
    <xf numFmtId="170" fontId="12" fillId="5" borderId="0" xfId="8" applyNumberFormat="1" applyFont="1" applyFill="1" applyBorder="1" applyAlignment="1" applyProtection="1">
      <alignment vertical="center"/>
    </xf>
    <xf numFmtId="0" fontId="12" fillId="5" borderId="0" xfId="8" applyFont="1" applyFill="1" applyBorder="1" applyAlignment="1" applyProtection="1">
      <alignment vertical="center"/>
    </xf>
    <xf numFmtId="0" fontId="12" fillId="5" borderId="0" xfId="1" applyNumberFormat="1" applyFont="1" applyFill="1" applyBorder="1" applyAlignment="1" applyProtection="1"/>
    <xf numFmtId="0" fontId="1" fillId="5" borderId="0" xfId="1" applyFont="1" applyFill="1" applyBorder="1" applyAlignment="1" applyProtection="1">
      <alignment horizontal="right" vertical="center" wrapText="1"/>
    </xf>
    <xf numFmtId="0" fontId="8" fillId="5" borderId="15" xfId="1" applyFont="1" applyFill="1" applyBorder="1" applyAlignment="1" applyProtection="1">
      <alignment horizontal="center" vertical="center"/>
    </xf>
    <xf numFmtId="0" fontId="38" fillId="5" borderId="0" xfId="0" applyFont="1" applyFill="1" applyAlignment="1" applyProtection="1">
      <alignment vertical="center"/>
    </xf>
    <xf numFmtId="3" fontId="1" fillId="0" borderId="0" xfId="0" applyNumberFormat="1" applyFont="1" applyFill="1" applyBorder="1" applyProtection="1"/>
    <xf numFmtId="0" fontId="46" fillId="5" borderId="26" xfId="0" applyFont="1" applyFill="1" applyBorder="1" applyProtection="1"/>
    <xf numFmtId="0" fontId="47" fillId="5" borderId="4" xfId="0" applyFont="1" applyFill="1" applyBorder="1" applyProtection="1"/>
    <xf numFmtId="0" fontId="43" fillId="5" borderId="26" xfId="0" applyFont="1" applyFill="1" applyBorder="1" applyAlignment="1">
      <alignment vertical="center"/>
    </xf>
    <xf numFmtId="14" fontId="43" fillId="5" borderId="26" xfId="0" applyNumberFormat="1" applyFont="1" applyFill="1" applyBorder="1" applyAlignment="1">
      <alignment horizontal="left" vertical="center"/>
    </xf>
    <xf numFmtId="0" fontId="13" fillId="4" borderId="12" xfId="1" quotePrefix="1" applyFont="1" applyFill="1" applyBorder="1" applyAlignment="1" applyProtection="1">
      <alignment horizontal="center" vertical="center" wrapText="1"/>
    </xf>
    <xf numFmtId="0" fontId="13" fillId="4" borderId="13" xfId="1" quotePrefix="1" applyFont="1" applyFill="1" applyBorder="1" applyAlignment="1" applyProtection="1">
      <alignment horizontal="center" vertical="center" wrapText="1"/>
    </xf>
    <xf numFmtId="0" fontId="1" fillId="3" borderId="16" xfId="1" applyFont="1" applyFill="1" applyBorder="1" applyAlignment="1" applyProtection="1">
      <alignment horizontal="left" vertical="center"/>
      <protection locked="0"/>
    </xf>
    <xf numFmtId="0" fontId="1" fillId="3" borderId="18" xfId="1" applyFont="1" applyFill="1" applyBorder="1" applyAlignment="1" applyProtection="1">
      <alignment horizontal="left" vertical="center"/>
      <protection locked="0"/>
    </xf>
    <xf numFmtId="0" fontId="1" fillId="3" borderId="17" xfId="1" applyFont="1" applyFill="1" applyBorder="1" applyAlignment="1" applyProtection="1">
      <alignment horizontal="left" vertical="center"/>
      <protection locked="0"/>
    </xf>
    <xf numFmtId="0" fontId="8" fillId="5" borderId="0" xfId="1" applyFont="1" applyFill="1" applyBorder="1" applyAlignment="1" applyProtection="1">
      <alignment horizontal="left" wrapText="1"/>
    </xf>
    <xf numFmtId="0" fontId="12" fillId="5" borderId="0" xfId="1" applyFont="1" applyFill="1" applyBorder="1" applyAlignment="1" applyProtection="1">
      <alignment vertical="center" wrapText="1"/>
    </xf>
    <xf numFmtId="0" fontId="1" fillId="0" borderId="9" xfId="0" applyFont="1" applyBorder="1" applyProtection="1">
      <protection locked="0"/>
    </xf>
    <xf numFmtId="0" fontId="1" fillId="0" borderId="10" xfId="0" applyFont="1" applyBorder="1" applyProtection="1">
      <protection locked="0"/>
    </xf>
    <xf numFmtId="0" fontId="1" fillId="0" borderId="11" xfId="0" applyFont="1" applyBorder="1" applyProtection="1">
      <protection locked="0"/>
    </xf>
    <xf numFmtId="49" fontId="8" fillId="5" borderId="0" xfId="1" applyNumberFormat="1" applyFont="1" applyFill="1" applyBorder="1" applyAlignment="1" applyProtection="1">
      <alignment horizontal="left" vertical="center"/>
    </xf>
    <xf numFmtId="0" fontId="8" fillId="5" borderId="0" xfId="1" applyFont="1" applyFill="1" applyBorder="1" applyAlignment="1" applyProtection="1">
      <alignment horizontal="center" vertical="center" wrapText="1"/>
    </xf>
    <xf numFmtId="0" fontId="8" fillId="5" borderId="0" xfId="1" applyFont="1" applyFill="1" applyBorder="1" applyAlignment="1" applyProtection="1">
      <alignment horizontal="left" vertical="center" shrinkToFit="1"/>
    </xf>
    <xf numFmtId="0" fontId="10" fillId="5" borderId="0" xfId="1" applyFont="1" applyFill="1" applyBorder="1" applyAlignment="1" applyProtection="1">
      <alignment horizontal="center" vertical="center"/>
    </xf>
    <xf numFmtId="0" fontId="1" fillId="3" borderId="9" xfId="1" applyFont="1" applyFill="1" applyBorder="1" applyAlignment="1" applyProtection="1">
      <alignment horizontal="left" vertical="center"/>
      <protection locked="0"/>
    </xf>
    <xf numFmtId="0" fontId="1" fillId="3" borderId="10" xfId="1" applyFont="1" applyFill="1" applyBorder="1" applyAlignment="1" applyProtection="1">
      <alignment horizontal="left" vertical="center"/>
      <protection locked="0"/>
    </xf>
    <xf numFmtId="0" fontId="1" fillId="3" borderId="11" xfId="1" applyFont="1" applyFill="1" applyBorder="1" applyAlignment="1" applyProtection="1">
      <alignment horizontal="left" vertical="center"/>
      <protection locked="0"/>
    </xf>
    <xf numFmtId="0" fontId="1" fillId="5" borderId="48" xfId="1" applyFont="1" applyFill="1" applyBorder="1" applyAlignment="1" applyProtection="1">
      <alignment horizontal="right" vertical="center" wrapText="1"/>
    </xf>
    <xf numFmtId="0" fontId="1" fillId="5" borderId="0" xfId="1" applyFont="1" applyFill="1" applyBorder="1" applyAlignment="1" applyProtection="1">
      <alignment horizontal="right" vertical="center" wrapText="1"/>
    </xf>
    <xf numFmtId="0" fontId="1" fillId="5" borderId="54" xfId="1" applyFont="1" applyFill="1" applyBorder="1" applyAlignment="1" applyProtection="1">
      <alignment horizontal="right" vertical="center" wrapText="1"/>
    </xf>
    <xf numFmtId="0" fontId="29" fillId="7" borderId="4" xfId="0" applyFont="1" applyFill="1" applyBorder="1" applyAlignment="1" applyProtection="1">
      <alignment horizontal="center" vertical="center"/>
    </xf>
    <xf numFmtId="0" fontId="29" fillId="7" borderId="0" xfId="0" applyFont="1" applyFill="1" applyBorder="1" applyAlignment="1" applyProtection="1">
      <alignment horizontal="center" vertical="center"/>
    </xf>
    <xf numFmtId="0" fontId="29" fillId="7" borderId="5" xfId="0" applyFont="1" applyFill="1" applyBorder="1" applyAlignment="1" applyProtection="1">
      <alignment horizontal="center" vertical="center"/>
    </xf>
    <xf numFmtId="0" fontId="27" fillId="5" borderId="30" xfId="0" applyFont="1" applyFill="1" applyBorder="1" applyAlignment="1" applyProtection="1">
      <alignment horizontal="center" vertical="center"/>
    </xf>
    <xf numFmtId="0" fontId="27" fillId="5" borderId="73" xfId="0" applyFont="1" applyFill="1" applyBorder="1" applyAlignment="1" applyProtection="1">
      <alignment horizontal="center" vertical="center"/>
    </xf>
    <xf numFmtId="0" fontId="27" fillId="5" borderId="30" xfId="0" applyFont="1" applyFill="1" applyBorder="1" applyAlignment="1" applyProtection="1">
      <alignment horizontal="center" vertical="distributed"/>
    </xf>
    <xf numFmtId="0" fontId="29" fillId="7" borderId="43" xfId="0" applyFont="1" applyFill="1" applyBorder="1" applyAlignment="1" applyProtection="1">
      <alignment horizontal="center" vertical="center"/>
    </xf>
    <xf numFmtId="0" fontId="25" fillId="0" borderId="67" xfId="0" applyFont="1" applyBorder="1" applyAlignment="1" applyProtection="1">
      <alignment horizontal="center" vertical="center"/>
    </xf>
    <xf numFmtId="0" fontId="25" fillId="0" borderId="22" xfId="0" applyFont="1" applyBorder="1" applyAlignment="1" applyProtection="1">
      <alignment horizontal="center" vertical="center"/>
    </xf>
    <xf numFmtId="0" fontId="25" fillId="0" borderId="66" xfId="0" applyFont="1" applyBorder="1" applyAlignment="1" applyProtection="1">
      <alignment horizontal="center" vertical="center"/>
    </xf>
    <xf numFmtId="0" fontId="18" fillId="7" borderId="0" xfId="0" applyFont="1" applyFill="1" applyBorder="1" applyAlignment="1" applyProtection="1">
      <alignment horizontal="center" vertical="center"/>
    </xf>
    <xf numFmtId="3" fontId="1" fillId="5" borderId="70" xfId="0" applyNumberFormat="1" applyFont="1" applyFill="1" applyBorder="1" applyAlignment="1" applyProtection="1">
      <alignment horizontal="center" vertical="center"/>
      <protection locked="0"/>
    </xf>
    <xf numFmtId="3" fontId="1" fillId="5" borderId="71" xfId="0" applyNumberFormat="1" applyFont="1" applyFill="1" applyBorder="1" applyAlignment="1" applyProtection="1">
      <alignment horizontal="center" vertical="center"/>
      <protection locked="0"/>
    </xf>
    <xf numFmtId="3" fontId="25" fillId="0" borderId="70" xfId="0" applyNumberFormat="1" applyFont="1" applyBorder="1" applyAlignment="1" applyProtection="1">
      <alignment horizontal="center" vertical="center"/>
      <protection locked="0"/>
    </xf>
    <xf numFmtId="3" fontId="25" fillId="0" borderId="71" xfId="0" applyNumberFormat="1" applyFont="1" applyBorder="1" applyAlignment="1" applyProtection="1">
      <alignment horizontal="center" vertical="center"/>
      <protection locked="0"/>
    </xf>
    <xf numFmtId="3" fontId="25" fillId="5" borderId="70" xfId="0" applyNumberFormat="1" applyFont="1" applyFill="1" applyBorder="1" applyAlignment="1" applyProtection="1">
      <alignment horizontal="center" vertical="center"/>
      <protection locked="0"/>
    </xf>
    <xf numFmtId="3" fontId="25" fillId="5" borderId="71" xfId="0" applyNumberFormat="1" applyFont="1" applyFill="1" applyBorder="1" applyAlignment="1" applyProtection="1">
      <alignment horizontal="center" vertical="center"/>
      <protection locked="0"/>
    </xf>
    <xf numFmtId="0" fontId="2" fillId="10" borderId="4" xfId="0" applyFont="1" applyFill="1" applyBorder="1" applyAlignment="1" applyProtection="1">
      <alignment horizontal="center" vertical="center"/>
    </xf>
    <xf numFmtId="0" fontId="2" fillId="10" borderId="0" xfId="0" applyFont="1" applyFill="1" applyBorder="1" applyAlignment="1" applyProtection="1">
      <alignment horizontal="center" vertical="center"/>
    </xf>
    <xf numFmtId="0" fontId="1" fillId="5" borderId="0" xfId="0" applyFont="1" applyFill="1" applyAlignment="1" applyProtection="1">
      <alignment horizontal="left" vertical="justify"/>
    </xf>
    <xf numFmtId="0" fontId="1" fillId="5" borderId="45" xfId="0" applyFont="1" applyFill="1" applyBorder="1" applyAlignment="1" applyProtection="1">
      <alignment horizontal="left" vertical="justify"/>
    </xf>
    <xf numFmtId="0" fontId="3" fillId="0" borderId="4" xfId="0" applyFont="1" applyFill="1" applyBorder="1" applyAlignment="1" applyProtection="1">
      <alignment horizontal="center" vertical="center"/>
    </xf>
    <xf numFmtId="167" fontId="8" fillId="5" borderId="0" xfId="0" applyNumberFormat="1" applyFont="1" applyFill="1" applyBorder="1" applyAlignment="1" applyProtection="1">
      <alignment horizontal="left"/>
    </xf>
    <xf numFmtId="0" fontId="12" fillId="5" borderId="0" xfId="8" applyFont="1" applyFill="1" applyBorder="1" applyAlignment="1" applyProtection="1">
      <alignment horizontal="center"/>
    </xf>
    <xf numFmtId="10" fontId="12" fillId="5" borderId="0" xfId="0" applyNumberFormat="1" applyFont="1" applyFill="1" applyBorder="1" applyAlignment="1" applyProtection="1">
      <alignment horizontal="center" vertical="center"/>
      <protection locked="0"/>
    </xf>
    <xf numFmtId="0" fontId="18" fillId="7" borderId="4" xfId="0" quotePrefix="1" applyFont="1" applyFill="1" applyBorder="1" applyAlignment="1" applyProtection="1">
      <alignment horizontal="center" vertical="distributed"/>
    </xf>
    <xf numFmtId="0" fontId="18" fillId="7" borderId="0" xfId="0" quotePrefix="1" applyFont="1" applyFill="1" applyBorder="1" applyAlignment="1" applyProtection="1">
      <alignment horizontal="center" vertical="distributed"/>
    </xf>
    <xf numFmtId="0" fontId="18" fillId="7" borderId="5" xfId="0" quotePrefix="1" applyFont="1" applyFill="1" applyBorder="1" applyAlignment="1" applyProtection="1">
      <alignment horizontal="center" vertical="distributed"/>
    </xf>
    <xf numFmtId="0" fontId="29" fillId="7" borderId="4" xfId="0" applyFont="1" applyFill="1" applyBorder="1" applyAlignment="1" applyProtection="1">
      <alignment horizontal="center" vertical="distributed"/>
    </xf>
    <xf numFmtId="0" fontId="29" fillId="7" borderId="0" xfId="0" applyFont="1" applyFill="1" applyBorder="1" applyAlignment="1" applyProtection="1">
      <alignment horizontal="center" vertical="distributed"/>
    </xf>
    <xf numFmtId="0" fontId="29" fillId="7" borderId="5" xfId="0" applyFont="1" applyFill="1" applyBorder="1" applyAlignment="1" applyProtection="1">
      <alignment horizontal="center" vertical="distributed"/>
    </xf>
    <xf numFmtId="0" fontId="47" fillId="5" borderId="0" xfId="0" applyFont="1" applyFill="1" applyAlignment="1" applyProtection="1">
      <alignment horizontal="center" vertical="distributed"/>
    </xf>
    <xf numFmtId="0" fontId="47" fillId="5" borderId="47" xfId="0" applyFont="1" applyFill="1" applyBorder="1" applyAlignment="1" applyProtection="1">
      <alignment horizontal="center" vertical="distributed"/>
    </xf>
    <xf numFmtId="0" fontId="2" fillId="5" borderId="12" xfId="0" applyFont="1" applyFill="1" applyBorder="1" applyAlignment="1">
      <alignment horizontal="center" vertical="distributed"/>
    </xf>
    <xf numFmtId="0" fontId="2" fillId="5" borderId="14" xfId="0" applyFont="1" applyFill="1" applyBorder="1" applyAlignment="1">
      <alignment horizontal="center" vertical="distributed"/>
    </xf>
    <xf numFmtId="0" fontId="2" fillId="5" borderId="12" xfId="0" applyFont="1" applyFill="1" applyBorder="1" applyAlignment="1">
      <alignment horizontal="center"/>
    </xf>
    <xf numFmtId="0" fontId="2" fillId="5" borderId="14" xfId="0" applyFont="1" applyFill="1" applyBorder="1" applyAlignment="1">
      <alignment horizontal="center"/>
    </xf>
    <xf numFmtId="0" fontId="18" fillId="7" borderId="4" xfId="0" applyFont="1" applyFill="1" applyBorder="1" applyAlignment="1">
      <alignment horizontal="center" vertical="center"/>
    </xf>
    <xf numFmtId="0" fontId="18" fillId="7" borderId="0"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5"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2" fillId="5" borderId="4" xfId="0" applyFont="1" applyFill="1" applyBorder="1" applyAlignment="1">
      <alignment horizontal="center" vertical="distributed"/>
    </xf>
    <xf numFmtId="0" fontId="2" fillId="5" borderId="5" xfId="0" applyFont="1" applyFill="1" applyBorder="1" applyAlignment="1">
      <alignment horizontal="center" vertical="distributed"/>
    </xf>
    <xf numFmtId="0" fontId="19" fillId="5" borderId="4" xfId="0" applyFont="1" applyFill="1" applyBorder="1" applyAlignment="1">
      <alignment horizontal="center" vertical="center"/>
    </xf>
    <xf numFmtId="0" fontId="19" fillId="5" borderId="5" xfId="0" applyFont="1" applyFill="1" applyBorder="1" applyAlignment="1">
      <alignment horizontal="center" vertical="center"/>
    </xf>
    <xf numFmtId="0" fontId="26" fillId="5" borderId="12" xfId="0" applyFont="1" applyFill="1" applyBorder="1" applyAlignment="1">
      <alignment horizontal="center"/>
    </xf>
    <xf numFmtId="0" fontId="26" fillId="5" borderId="14" xfId="0" applyFont="1" applyFill="1" applyBorder="1" applyAlignment="1">
      <alignment horizontal="center"/>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3" fillId="7" borderId="12" xfId="8" applyFont="1" applyFill="1" applyBorder="1" applyAlignment="1" applyProtection="1">
      <alignment horizontal="center" vertical="center"/>
    </xf>
    <xf numFmtId="0" fontId="3" fillId="7" borderId="13" xfId="8" applyFont="1" applyFill="1" applyBorder="1" applyAlignment="1" applyProtection="1">
      <alignment horizontal="center" vertical="center"/>
    </xf>
    <xf numFmtId="0" fontId="3" fillId="7" borderId="14" xfId="8" applyFont="1" applyFill="1" applyBorder="1" applyAlignment="1" applyProtection="1">
      <alignment horizontal="center" vertical="center"/>
    </xf>
    <xf numFmtId="0" fontId="3" fillId="7" borderId="6" xfId="8" applyFont="1" applyFill="1" applyBorder="1" applyAlignment="1" applyProtection="1">
      <alignment horizontal="center" vertical="center"/>
    </xf>
    <xf numFmtId="0" fontId="3" fillId="7" borderId="7" xfId="8" applyFont="1" applyFill="1" applyBorder="1" applyAlignment="1" applyProtection="1">
      <alignment horizontal="center" vertical="center"/>
    </xf>
    <xf numFmtId="0" fontId="3" fillId="7" borderId="8" xfId="8" applyFont="1" applyFill="1" applyBorder="1" applyAlignment="1" applyProtection="1">
      <alignment horizontal="center" vertical="center"/>
    </xf>
    <xf numFmtId="0" fontId="25" fillId="0" borderId="34" xfId="0" applyFont="1" applyBorder="1" applyAlignment="1" applyProtection="1">
      <alignment horizontal="justify" vertical="distributed"/>
      <protection locked="0"/>
    </xf>
    <xf numFmtId="0" fontId="25" fillId="0" borderId="27" xfId="0" applyFont="1" applyBorder="1" applyAlignment="1" applyProtection="1">
      <alignment horizontal="justify" vertical="distributed"/>
      <protection locked="0"/>
    </xf>
    <xf numFmtId="0" fontId="25" fillId="0" borderId="33" xfId="0" applyFont="1" applyBorder="1" applyAlignment="1" applyProtection="1">
      <alignment horizontal="justify" vertical="distributed"/>
      <protection locked="0"/>
    </xf>
    <xf numFmtId="0" fontId="25" fillId="5" borderId="34" xfId="0" applyFont="1" applyFill="1" applyBorder="1" applyAlignment="1" applyProtection="1">
      <alignment horizontal="justify" vertical="distributed"/>
      <protection locked="0"/>
    </xf>
    <xf numFmtId="0" fontId="25" fillId="5" borderId="27" xfId="0" applyFont="1" applyFill="1" applyBorder="1" applyAlignment="1" applyProtection="1">
      <alignment horizontal="justify" vertical="distributed"/>
      <protection locked="0"/>
    </xf>
    <xf numFmtId="0" fontId="25" fillId="5" borderId="33" xfId="0" applyFont="1" applyFill="1" applyBorder="1" applyAlignment="1" applyProtection="1">
      <alignment horizontal="justify" vertical="distributed"/>
      <protection locked="0"/>
    </xf>
    <xf numFmtId="0" fontId="29" fillId="7" borderId="26" xfId="0" applyFont="1" applyFill="1" applyBorder="1" applyAlignment="1">
      <alignment horizontal="center" vertical="center"/>
    </xf>
    <xf numFmtId="0" fontId="25" fillId="0" borderId="35" xfId="0" applyFont="1" applyBorder="1" applyAlignment="1">
      <alignment horizontal="left" vertical="center"/>
    </xf>
    <xf numFmtId="0" fontId="25" fillId="0" borderId="36" xfId="0" applyFont="1" applyBorder="1" applyAlignment="1">
      <alignment horizontal="left" vertical="center"/>
    </xf>
    <xf numFmtId="0" fontId="25" fillId="0" borderId="37" xfId="0" applyFont="1" applyBorder="1" applyAlignment="1">
      <alignment horizontal="left" vertical="center"/>
    </xf>
    <xf numFmtId="0" fontId="25" fillId="5" borderId="44" xfId="0" applyFont="1" applyFill="1" applyBorder="1" applyAlignment="1" applyProtection="1">
      <alignment horizontal="justify" vertical="distributed"/>
      <protection locked="0"/>
    </xf>
    <xf numFmtId="0" fontId="25" fillId="5" borderId="30" xfId="0" applyFont="1" applyFill="1" applyBorder="1" applyAlignment="1" applyProtection="1">
      <alignment horizontal="justify" vertical="distributed"/>
      <protection locked="0"/>
    </xf>
    <xf numFmtId="0" fontId="25" fillId="5" borderId="31" xfId="0" applyFont="1" applyFill="1" applyBorder="1" applyAlignment="1" applyProtection="1">
      <alignment horizontal="justify" vertical="distributed"/>
      <protection locked="0"/>
    </xf>
    <xf numFmtId="0" fontId="27" fillId="0" borderId="34" xfId="0" applyFont="1" applyBorder="1" applyAlignment="1" applyProtection="1">
      <alignment horizontal="justify" vertical="distributed"/>
      <protection locked="0"/>
    </xf>
    <xf numFmtId="0" fontId="27" fillId="0" borderId="27" xfId="0" applyFont="1" applyBorder="1" applyAlignment="1" applyProtection="1">
      <alignment horizontal="justify" vertical="distributed"/>
      <protection locked="0"/>
    </xf>
    <xf numFmtId="0" fontId="27" fillId="0" borderId="33" xfId="0" applyFont="1" applyBorder="1" applyAlignment="1" applyProtection="1">
      <alignment horizontal="justify" vertical="distributed"/>
      <protection locked="0"/>
    </xf>
    <xf numFmtId="0" fontId="2" fillId="5" borderId="34" xfId="0" applyFont="1" applyFill="1" applyBorder="1" applyAlignment="1" applyProtection="1">
      <alignment horizontal="justify" vertical="distributed"/>
      <protection locked="0"/>
    </xf>
    <xf numFmtId="0" fontId="2" fillId="5" borderId="27" xfId="0" applyFont="1" applyFill="1" applyBorder="1" applyAlignment="1" applyProtection="1">
      <alignment horizontal="justify" vertical="distributed"/>
      <protection locked="0"/>
    </xf>
    <xf numFmtId="0" fontId="2" fillId="5" borderId="33" xfId="0" applyFont="1" applyFill="1" applyBorder="1" applyAlignment="1" applyProtection="1">
      <alignment horizontal="justify" vertical="distributed"/>
      <protection locked="0"/>
    </xf>
    <xf numFmtId="0" fontId="25" fillId="0" borderId="34" xfId="0" applyFont="1" applyBorder="1" applyAlignment="1">
      <alignment horizontal="justify" vertical="distributed"/>
    </xf>
    <xf numFmtId="0" fontId="25" fillId="0" borderId="27" xfId="0" applyFont="1" applyBorder="1" applyAlignment="1">
      <alignment horizontal="justify" vertical="distributed"/>
    </xf>
    <xf numFmtId="0" fontId="25" fillId="0" borderId="33" xfId="0" applyFont="1" applyBorder="1" applyAlignment="1">
      <alignment horizontal="justify" vertical="distributed"/>
    </xf>
    <xf numFmtId="0" fontId="25" fillId="5" borderId="34" xfId="0" applyFont="1" applyFill="1" applyBorder="1" applyAlignment="1">
      <alignment horizontal="justify" vertical="distributed"/>
    </xf>
    <xf numFmtId="0" fontId="25" fillId="5" borderId="27" xfId="0" applyFont="1" applyFill="1" applyBorder="1" applyAlignment="1">
      <alignment horizontal="justify" vertical="distributed"/>
    </xf>
    <xf numFmtId="0" fontId="25" fillId="5" borderId="33" xfId="0" applyFont="1" applyFill="1" applyBorder="1" applyAlignment="1">
      <alignment horizontal="justify" vertical="distributed"/>
    </xf>
    <xf numFmtId="0" fontId="18" fillId="7" borderId="0" xfId="0" applyFont="1" applyFill="1" applyAlignment="1">
      <alignment horizontal="center" vertical="center"/>
    </xf>
    <xf numFmtId="0" fontId="25" fillId="5" borderId="30" xfId="0" applyFont="1" applyFill="1" applyBorder="1" applyAlignment="1">
      <alignment horizontal="justify" vertical="distributed"/>
    </xf>
    <xf numFmtId="0" fontId="25" fillId="5" borderId="31" xfId="0" applyFont="1" applyFill="1" applyBorder="1" applyAlignment="1">
      <alignment horizontal="justify" vertical="distributed"/>
    </xf>
    <xf numFmtId="0" fontId="25" fillId="0" borderId="34" xfId="0" applyFont="1" applyBorder="1" applyAlignment="1">
      <alignment horizontal="justify" vertical="top"/>
    </xf>
    <xf numFmtId="0" fontId="25" fillId="0" borderId="27" xfId="0" applyFont="1" applyBorder="1" applyAlignment="1">
      <alignment horizontal="justify" vertical="top"/>
    </xf>
    <xf numFmtId="0" fontId="25" fillId="0" borderId="33" xfId="0" applyFont="1" applyBorder="1" applyAlignment="1">
      <alignment horizontal="justify" vertical="top"/>
    </xf>
    <xf numFmtId="0" fontId="48" fillId="5" borderId="55" xfId="0" applyFont="1" applyFill="1" applyBorder="1" applyAlignment="1">
      <alignment horizontal="center" vertical="center"/>
    </xf>
    <xf numFmtId="0" fontId="48" fillId="5" borderId="26" xfId="0" applyFont="1" applyFill="1" applyBorder="1" applyAlignment="1">
      <alignment horizontal="center" vertical="center"/>
    </xf>
    <xf numFmtId="0" fontId="1" fillId="5" borderId="0" xfId="0" applyFont="1" applyFill="1" applyBorder="1" applyAlignment="1">
      <alignment vertical="center"/>
    </xf>
    <xf numFmtId="0" fontId="1" fillId="5" borderId="43" xfId="0" applyFont="1" applyFill="1" applyBorder="1" applyAlignment="1">
      <alignment vertical="center"/>
    </xf>
    <xf numFmtId="0" fontId="1" fillId="5" borderId="57" xfId="0" applyFont="1" applyFill="1" applyBorder="1" applyAlignment="1">
      <alignment horizontal="center" vertical="distributed"/>
    </xf>
    <xf numFmtId="0" fontId="1" fillId="5" borderId="0" xfId="0" applyFont="1" applyFill="1" applyBorder="1" applyAlignment="1">
      <alignment horizontal="center" vertical="distributed"/>
    </xf>
    <xf numFmtId="0" fontId="2" fillId="5" borderId="55" xfId="0" applyFont="1" applyFill="1" applyBorder="1" applyAlignment="1">
      <alignment horizontal="left" vertical="center"/>
    </xf>
    <xf numFmtId="0" fontId="2" fillId="5" borderId="26" xfId="0" applyFont="1" applyFill="1" applyBorder="1" applyAlignment="1">
      <alignment horizontal="left" vertical="center"/>
    </xf>
    <xf numFmtId="0" fontId="2" fillId="5" borderId="51" xfId="0" applyFont="1" applyFill="1" applyBorder="1" applyAlignment="1">
      <alignment horizontal="left" vertical="center"/>
    </xf>
    <xf numFmtId="0" fontId="2" fillId="5" borderId="50" xfId="0" applyFont="1" applyFill="1" applyBorder="1" applyAlignment="1">
      <alignment horizontal="left" vertical="center"/>
    </xf>
    <xf numFmtId="0" fontId="1" fillId="5" borderId="26" xfId="0" applyFont="1" applyFill="1" applyBorder="1" applyAlignment="1">
      <alignment horizontal="left" vertical="center"/>
    </xf>
    <xf numFmtId="0" fontId="1" fillId="5" borderId="56" xfId="0" applyFont="1" applyFill="1" applyBorder="1" applyAlignment="1">
      <alignment horizontal="left" vertical="center"/>
    </xf>
    <xf numFmtId="0" fontId="25" fillId="5" borderId="51" xfId="0" applyFont="1" applyFill="1" applyBorder="1" applyAlignment="1">
      <alignment horizontal="center" vertical="center"/>
    </xf>
    <xf numFmtId="0" fontId="25" fillId="5" borderId="50" xfId="0" applyFont="1" applyFill="1" applyBorder="1" applyAlignment="1">
      <alignment horizontal="center" vertical="center"/>
    </xf>
    <xf numFmtId="0" fontId="25" fillId="5" borderId="52" xfId="0" applyFont="1" applyFill="1" applyBorder="1" applyAlignment="1">
      <alignment horizontal="center" vertical="center"/>
    </xf>
    <xf numFmtId="0" fontId="1" fillId="5" borderId="0" xfId="0" applyFont="1" applyFill="1" applyBorder="1" applyAlignment="1">
      <alignment vertical="distributed"/>
    </xf>
    <xf numFmtId="0" fontId="1" fillId="5" borderId="43" xfId="0" applyFont="1" applyFill="1" applyBorder="1" applyAlignment="1">
      <alignment vertical="distributed"/>
    </xf>
    <xf numFmtId="0" fontId="20" fillId="5" borderId="0" xfId="0" applyFont="1" applyFill="1" applyBorder="1" applyAlignment="1">
      <alignment vertical="center"/>
    </xf>
    <xf numFmtId="0" fontId="20" fillId="5" borderId="43" xfId="0" applyFont="1" applyFill="1" applyBorder="1" applyAlignment="1">
      <alignment vertical="center"/>
    </xf>
    <xf numFmtId="0" fontId="41" fillId="11" borderId="60" xfId="0" applyFont="1" applyFill="1" applyBorder="1" applyAlignment="1">
      <alignment horizontal="center" vertical="center" wrapText="1" readingOrder="1"/>
    </xf>
    <xf numFmtId="0" fontId="41" fillId="11" borderId="33" xfId="0" applyFont="1" applyFill="1" applyBorder="1" applyAlignment="1">
      <alignment horizontal="center" vertical="center" wrapText="1" readingOrder="1"/>
    </xf>
  </cellXfs>
  <cellStyles count="12">
    <cellStyle name="Comma 2" xfId="2"/>
    <cellStyle name="Köprü" xfId="3" builtinId="8"/>
    <cellStyle name="Normal" xfId="0" builtinId="0"/>
    <cellStyle name="Normal 2" xfId="4"/>
    <cellStyle name="Normal 3" xfId="5"/>
    <cellStyle name="Normal 4" xfId="1"/>
    <cellStyle name="Normal 5" xfId="8"/>
    <cellStyle name="ParaBirimi 2" xfId="6"/>
    <cellStyle name="ParaBirimi 3" xfId="9"/>
    <cellStyle name="Virgül 2" xfId="7"/>
    <cellStyle name="Virgül 3" xfId="10"/>
    <cellStyle name="Virgül 4" xfId="11"/>
  </cellStyles>
  <dxfs count="9">
    <dxf>
      <font>
        <condense val="0"/>
        <extend val="0"/>
        <color indexed="9"/>
      </font>
    </dxf>
    <dxf>
      <font>
        <color theme="7" tint="0.59996337778862885"/>
        <name val="Cambria"/>
        <scheme val="none"/>
      </font>
    </dxf>
    <dxf>
      <font>
        <color theme="7" tint="0.59996337778862885"/>
        <name val="Cambria"/>
        <scheme val="none"/>
      </font>
    </dxf>
    <dxf>
      <font>
        <condense val="0"/>
        <extend val="0"/>
        <color indexed="9"/>
      </font>
    </dxf>
    <dxf>
      <font>
        <condense val="0"/>
        <extend val="0"/>
        <color indexed="9"/>
      </font>
    </dxf>
    <dxf>
      <font>
        <color theme="7" tint="0.59996337778862885"/>
        <name val="Cambria"/>
        <scheme val="none"/>
      </font>
    </dxf>
    <dxf>
      <font>
        <condense val="0"/>
        <extend val="0"/>
        <color indexed="9"/>
      </font>
    </dxf>
    <dxf>
      <font>
        <color theme="7" tint="0.59996337778862885"/>
        <name val="Cambria"/>
        <scheme val="none"/>
      </font>
    </dxf>
    <dxf>
      <font>
        <condense val="0"/>
        <extend val="0"/>
        <color indexed="9"/>
      </font>
    </dxf>
  </dxfs>
  <tableStyles count="0" defaultTableStyle="TableStyleMedium2" defaultPivotStyle="PivotStyleLight16"/>
  <colors>
    <mruColors>
      <color rgb="FFD224D6"/>
      <color rgb="FFFFFFCC"/>
      <color rgb="FFFFFFE7"/>
      <color rgb="FFFFFFFF"/>
      <color rgb="FFFFFF99"/>
      <color rgb="FF40E8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Radio" checked="Checked" firstButton="1" fmlaLink="$R$38"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R$26"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checked="Checked" firstButton="1" fmlaLink="$R$43" noThreeD="1"/>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Raporlama!A1"/><Relationship Id="rId7" Type="http://schemas.openxmlformats.org/officeDocument/2006/relationships/hyperlink" Target="#'Su Kaynaklar&#305;'!A1"/><Relationship Id="rId2" Type="http://schemas.openxmlformats.org/officeDocument/2006/relationships/hyperlink" Target="#'Standart Su Dengesi Formu'!A1"/><Relationship Id="rId1" Type="http://schemas.openxmlformats.org/officeDocument/2006/relationships/hyperlink" Target="#'Genel Bilgiler'!A1"/><Relationship Id="rId6" Type="http://schemas.openxmlformats.org/officeDocument/2006/relationships/hyperlink" Target="#Te&#351;ekk&#252;r!A1"/><Relationship Id="rId5" Type="http://schemas.openxmlformats.org/officeDocument/2006/relationships/hyperlink" Target="#Tan&#305;mlar!A1"/><Relationship Id="rId10" Type="http://schemas.openxmlformats.org/officeDocument/2006/relationships/image" Target="../media/image2.png"/><Relationship Id="rId4" Type="http://schemas.openxmlformats.org/officeDocument/2006/relationships/hyperlink" Target="#'Kullan&#305;c&#305; Yorumlar&#305;'!A1"/><Relationship Id="rId9" Type="http://schemas.openxmlformats.org/officeDocument/2006/relationships/hyperlink" Target="#'Kullan&#305;m K&#305;lavuzu'!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n&#305;mlar!A1"/><Relationship Id="rId1" Type="http://schemas.openxmlformats.org/officeDocument/2006/relationships/hyperlink" Target="#'Kullan&#305;c&#305; Yorumlar&#305;'!A1"/><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13</xdr:col>
          <xdr:colOff>219075</xdr:colOff>
          <xdr:row>21</xdr:row>
          <xdr:rowOff>200025</xdr:rowOff>
        </xdr:to>
        <xdr:sp macro="" textlink="">
          <xdr:nvSpPr>
            <xdr:cNvPr id="2091" name="Option Button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21</xdr:row>
          <xdr:rowOff>0</xdr:rowOff>
        </xdr:from>
        <xdr:to>
          <xdr:col>14</xdr:col>
          <xdr:colOff>9525</xdr:colOff>
          <xdr:row>21</xdr:row>
          <xdr:rowOff>200025</xdr:rowOff>
        </xdr:to>
        <xdr:sp macro="" textlink="">
          <xdr:nvSpPr>
            <xdr:cNvPr id="2092" name="Option Button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xdr:twoCellAnchor>
    <xdr:from>
      <xdr:col>10</xdr:col>
      <xdr:colOff>1111568</xdr:colOff>
      <xdr:row>21</xdr:row>
      <xdr:rowOff>200024</xdr:rowOff>
    </xdr:from>
    <xdr:to>
      <xdr:col>13</xdr:col>
      <xdr:colOff>109537</xdr:colOff>
      <xdr:row>24</xdr:row>
      <xdr:rowOff>72390</xdr:rowOff>
    </xdr:to>
    <xdr:cxnSp macro="">
      <xdr:nvCxnSpPr>
        <xdr:cNvPr id="48" name="Straight Arrow Connector 6">
          <a:extLst>
            <a:ext uri="{FF2B5EF4-FFF2-40B4-BE49-F238E27FC236}">
              <a16:creationId xmlns:a16="http://schemas.microsoft.com/office/drawing/2014/main" xmlns="" id="{00000000-0008-0000-0000-000030000000}"/>
            </a:ext>
          </a:extLst>
        </xdr:cNvPr>
        <xdr:cNvCxnSpPr>
          <a:cxnSpLocks noChangeShapeType="1"/>
          <a:stCxn id="50" idx="0"/>
        </xdr:cNvCxnSpPr>
      </xdr:nvCxnSpPr>
      <xdr:spPr bwMode="auto">
        <a:xfrm flipV="1">
          <a:off x="11046143" y="4762499"/>
          <a:ext cx="1217294" cy="548641"/>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509587</xdr:colOff>
      <xdr:row>21</xdr:row>
      <xdr:rowOff>200025</xdr:rowOff>
    </xdr:from>
    <xdr:to>
      <xdr:col>14</xdr:col>
      <xdr:colOff>523875</xdr:colOff>
      <xdr:row>24</xdr:row>
      <xdr:rowOff>28576</xdr:rowOff>
    </xdr:to>
    <xdr:cxnSp macro="">
      <xdr:nvCxnSpPr>
        <xdr:cNvPr id="49" name="Straight Arrow Connector 33">
          <a:extLst>
            <a:ext uri="{FF2B5EF4-FFF2-40B4-BE49-F238E27FC236}">
              <a16:creationId xmlns:a16="http://schemas.microsoft.com/office/drawing/2014/main" xmlns="" id="{00000000-0008-0000-0000-000031000000}"/>
            </a:ext>
          </a:extLst>
        </xdr:cNvPr>
        <xdr:cNvCxnSpPr>
          <a:cxnSpLocks noChangeShapeType="1"/>
        </xdr:cNvCxnSpPr>
      </xdr:nvCxnSpPr>
      <xdr:spPr bwMode="auto">
        <a:xfrm flipH="1" flipV="1">
          <a:off x="12663487" y="4762500"/>
          <a:ext cx="623888" cy="504826"/>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0</xdr:colOff>
      <xdr:row>24</xdr:row>
      <xdr:rowOff>72390</xdr:rowOff>
    </xdr:from>
    <xdr:to>
      <xdr:col>13</xdr:col>
      <xdr:colOff>3810</xdr:colOff>
      <xdr:row>25</xdr:row>
      <xdr:rowOff>333375</xdr:rowOff>
    </xdr:to>
    <xdr:sp macro="" textlink="">
      <xdr:nvSpPr>
        <xdr:cNvPr id="50" name="TextBox 1">
          <a:extLst>
            <a:ext uri="{FF2B5EF4-FFF2-40B4-BE49-F238E27FC236}">
              <a16:creationId xmlns:a16="http://schemas.microsoft.com/office/drawing/2014/main" xmlns="" id="{00000000-0008-0000-0000-000032000000}"/>
            </a:ext>
          </a:extLst>
        </xdr:cNvPr>
        <xdr:cNvSpPr txBox="1"/>
      </xdr:nvSpPr>
      <xdr:spPr>
        <a:xfrm>
          <a:off x="9934575" y="5311140"/>
          <a:ext cx="2223135" cy="489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000">
              <a:solidFill>
                <a:schemeClr val="dk1"/>
              </a:solidFill>
              <a:effectLst/>
              <a:latin typeface="+mj-lt"/>
              <a:ea typeface="+mn-ea"/>
              <a:cs typeface="+mn-cs"/>
            </a:rPr>
            <a:t>Değeri girmek için soldaki butona</a:t>
          </a:r>
          <a:r>
            <a:rPr lang="tr-TR" sz="1000" baseline="0">
              <a:solidFill>
                <a:schemeClr val="dk1"/>
              </a:solidFill>
              <a:effectLst/>
              <a:latin typeface="+mj-lt"/>
              <a:ea typeface="+mn-ea"/>
              <a:cs typeface="+mn-cs"/>
            </a:rPr>
            <a:t>  tıklayınız.</a:t>
          </a:r>
          <a:endParaRPr lang="en-US" sz="1000">
            <a:latin typeface="+mj-lt"/>
            <a:cs typeface="Arial" panose="020B0604020202020204" pitchFamily="34" charset="0"/>
          </a:endParaRPr>
        </a:p>
      </xdr:txBody>
    </xdr:sp>
    <xdr:clientData/>
  </xdr:twoCellAnchor>
  <xdr:twoCellAnchor>
    <xdr:from>
      <xdr:col>14</xdr:col>
      <xdr:colOff>228600</xdr:colOff>
      <xdr:row>24</xdr:row>
      <xdr:rowOff>53340</xdr:rowOff>
    </xdr:from>
    <xdr:to>
      <xdr:col>18</xdr:col>
      <xdr:colOff>376950</xdr:colOff>
      <xdr:row>25</xdr:row>
      <xdr:rowOff>314325</xdr:rowOff>
    </xdr:to>
    <xdr:sp macro="" textlink="">
      <xdr:nvSpPr>
        <xdr:cNvPr id="54" name="TextBox 1">
          <a:extLst>
            <a:ext uri="{FF2B5EF4-FFF2-40B4-BE49-F238E27FC236}">
              <a16:creationId xmlns:a16="http://schemas.microsoft.com/office/drawing/2014/main" xmlns="" id="{00000000-0008-0000-0000-000036000000}"/>
            </a:ext>
          </a:extLst>
        </xdr:cNvPr>
        <xdr:cNvSpPr txBox="1"/>
      </xdr:nvSpPr>
      <xdr:spPr>
        <a:xfrm>
          <a:off x="12992100" y="5292090"/>
          <a:ext cx="2224800" cy="489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tr-TR" sz="1000" baseline="0">
              <a:solidFill>
                <a:schemeClr val="dk1"/>
              </a:solidFill>
              <a:effectLst/>
              <a:latin typeface="+mj-lt"/>
              <a:ea typeface="+mn-ea"/>
              <a:cs typeface="+mn-cs"/>
            </a:rPr>
            <a:t> (%) değerini kullanmak için sağdaki butona tıklayınız.</a:t>
          </a:r>
          <a:r>
            <a:rPr lang="tr-TR" sz="1000" baseline="0">
              <a:latin typeface="+mj-lt"/>
              <a:cs typeface="Arial" panose="020B0604020202020204" pitchFamily="34" charset="0"/>
            </a:rPr>
            <a:t> </a:t>
          </a:r>
          <a:endParaRPr lang="en-US" sz="1000">
            <a:latin typeface="+mj-lt"/>
            <a:cs typeface="Arial" panose="020B0604020202020204" pitchFamily="34" charset="0"/>
          </a:endParaRPr>
        </a:p>
      </xdr:txBody>
    </xdr:sp>
    <xdr:clientData/>
  </xdr:twoCellAnchor>
  <xdr:twoCellAnchor>
    <xdr:from>
      <xdr:col>1</xdr:col>
      <xdr:colOff>47625</xdr:colOff>
      <xdr:row>33</xdr:row>
      <xdr:rowOff>3266</xdr:rowOff>
    </xdr:from>
    <xdr:to>
      <xdr:col>3</xdr:col>
      <xdr:colOff>1265542</xdr:colOff>
      <xdr:row>39</xdr:row>
      <xdr:rowOff>152999</xdr:rowOff>
    </xdr:to>
    <xdr:sp macro="" textlink="">
      <xdr:nvSpPr>
        <xdr:cNvPr id="57" name="Rounded Rectangle 21">
          <a:hlinkClick xmlns:r="http://schemas.openxmlformats.org/officeDocument/2006/relationships" r:id="rId1"/>
          <a:extLst>
            <a:ext uri="{FF2B5EF4-FFF2-40B4-BE49-F238E27FC236}">
              <a16:creationId xmlns:a16="http://schemas.microsoft.com/office/drawing/2014/main" xmlns="" id="{00000000-0008-0000-0000-000039000000}"/>
            </a:ext>
          </a:extLst>
        </xdr:cNvPr>
        <xdr:cNvSpPr/>
      </xdr:nvSpPr>
      <xdr:spPr>
        <a:xfrm>
          <a:off x="291042" y="7443349"/>
          <a:ext cx="1800000" cy="1356233"/>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Genel Bilgiler</a:t>
          </a:r>
          <a:endParaRPr lang="en-US" sz="1000" b="1" i="1" u="sng">
            <a:solidFill>
              <a:schemeClr val="dk1"/>
            </a:solidFill>
            <a:effectLst/>
            <a:latin typeface="+mj-lt"/>
            <a:ea typeface="+mn-ea"/>
            <a:cs typeface="+mn-cs"/>
          </a:endParaRPr>
        </a:p>
        <a:p>
          <a:pPr algn="ctr">
            <a:lnSpc>
              <a:spcPct val="150000"/>
            </a:lnSpc>
          </a:pPr>
          <a:r>
            <a:rPr lang="tr-TR" sz="1000" b="0" i="0">
              <a:solidFill>
                <a:schemeClr val="dk1"/>
              </a:solidFill>
              <a:effectLst/>
              <a:latin typeface="+mj-lt"/>
              <a:ea typeface="+mn-ea"/>
              <a:cs typeface="+mn-cs"/>
            </a:rPr>
            <a:t>Mevcut</a:t>
          </a:r>
          <a:r>
            <a:rPr lang="tr-TR" sz="1000" b="0" i="0" baseline="0">
              <a:solidFill>
                <a:schemeClr val="dk1"/>
              </a:solidFill>
              <a:effectLst/>
              <a:latin typeface="+mj-lt"/>
              <a:ea typeface="+mn-ea"/>
              <a:cs typeface="+mn-cs"/>
            </a:rPr>
            <a:t> Çalışma sayfası!</a:t>
          </a:r>
        </a:p>
        <a:p>
          <a:pPr algn="ctr">
            <a:lnSpc>
              <a:spcPct val="150000"/>
            </a:lnSpc>
          </a:pPr>
          <a:r>
            <a:rPr lang="tr-TR" sz="1000" b="0" i="0" baseline="0">
              <a:solidFill>
                <a:schemeClr val="dk1"/>
              </a:solidFill>
              <a:effectLst/>
              <a:latin typeface="+mj-lt"/>
              <a:ea typeface="+mn-ea"/>
              <a:cs typeface="+mn-cs"/>
            </a:rPr>
            <a:t>İrtibat kişisi, su idaresi adı, tarih vb. bilgileri giriniz.</a:t>
          </a:r>
          <a:endParaRPr lang="en-US" sz="1000">
            <a:latin typeface="+mj-lt"/>
          </a:endParaRPr>
        </a:p>
      </xdr:txBody>
    </xdr:sp>
    <xdr:clientData/>
  </xdr:twoCellAnchor>
  <xdr:twoCellAnchor>
    <xdr:from>
      <xdr:col>6</xdr:col>
      <xdr:colOff>904457</xdr:colOff>
      <xdr:row>33</xdr:row>
      <xdr:rowOff>8467</xdr:rowOff>
    </xdr:from>
    <xdr:to>
      <xdr:col>7</xdr:col>
      <xdr:colOff>672624</xdr:colOff>
      <xdr:row>39</xdr:row>
      <xdr:rowOff>158317</xdr:rowOff>
    </xdr:to>
    <xdr:sp macro="" textlink="">
      <xdr:nvSpPr>
        <xdr:cNvPr id="58" name="Rounded Rectangle 25">
          <a:hlinkClick xmlns:r="http://schemas.openxmlformats.org/officeDocument/2006/relationships" r:id="rId2"/>
          <a:extLst>
            <a:ext uri="{FF2B5EF4-FFF2-40B4-BE49-F238E27FC236}">
              <a16:creationId xmlns:a16="http://schemas.microsoft.com/office/drawing/2014/main" xmlns="" id="{00000000-0008-0000-0000-00003A000000}"/>
            </a:ext>
          </a:extLst>
        </xdr:cNvPr>
        <xdr:cNvSpPr/>
      </xdr:nvSpPr>
      <xdr:spPr>
        <a:xfrm>
          <a:off x="6704124" y="7448550"/>
          <a:ext cx="2160000" cy="1356350"/>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Standart Su Dengesi Tablosu</a:t>
          </a:r>
          <a:endParaRPr lang="en-US" sz="1000" b="1" i="1" u="sng">
            <a:solidFill>
              <a:schemeClr val="dk1"/>
            </a:solidFill>
            <a:effectLst/>
            <a:latin typeface="+mj-lt"/>
            <a:ea typeface="+mn-ea"/>
            <a:cs typeface="+mn-cs"/>
          </a:endParaRPr>
        </a:p>
        <a:p>
          <a:pPr algn="ctr">
            <a:lnSpc>
              <a:spcPct val="150000"/>
            </a:lnSpc>
          </a:pPr>
          <a:r>
            <a:rPr lang="tr-TR" sz="1000" b="0" i="0">
              <a:solidFill>
                <a:schemeClr val="dk1"/>
              </a:solidFill>
              <a:effectLst/>
              <a:latin typeface="+mj-lt"/>
              <a:ea typeface="+mn-ea"/>
              <a:cs typeface="+mn-cs"/>
            </a:rPr>
            <a:t>Rapor çalışma sayfasında girilen veriler kullanılarak</a:t>
          </a:r>
          <a:r>
            <a:rPr lang="tr-TR" sz="1000" b="0" i="0" baseline="0">
              <a:solidFill>
                <a:schemeClr val="dk1"/>
              </a:solidFill>
              <a:effectLst/>
              <a:latin typeface="+mj-lt"/>
              <a:ea typeface="+mn-ea"/>
              <a:cs typeface="+mn-cs"/>
            </a:rPr>
            <a:t> hesaplanır.</a:t>
          </a:r>
          <a:endParaRPr lang="en-US" sz="1000">
            <a:effectLst/>
            <a:latin typeface="+mj-lt"/>
          </a:endParaRPr>
        </a:p>
      </xdr:txBody>
    </xdr:sp>
    <xdr:clientData/>
  </xdr:twoCellAnchor>
  <xdr:twoCellAnchor>
    <xdr:from>
      <xdr:col>4</xdr:col>
      <xdr:colOff>1825750</xdr:colOff>
      <xdr:row>33</xdr:row>
      <xdr:rowOff>4353</xdr:rowOff>
    </xdr:from>
    <xdr:to>
      <xdr:col>6</xdr:col>
      <xdr:colOff>800166</xdr:colOff>
      <xdr:row>39</xdr:row>
      <xdr:rowOff>154086</xdr:rowOff>
    </xdr:to>
    <xdr:sp macro="" textlink="">
      <xdr:nvSpPr>
        <xdr:cNvPr id="60" name="Rounded Rectangle 47">
          <a:hlinkClick xmlns:r="http://schemas.openxmlformats.org/officeDocument/2006/relationships" r:id="rId3"/>
          <a:extLst>
            <a:ext uri="{FF2B5EF4-FFF2-40B4-BE49-F238E27FC236}">
              <a16:creationId xmlns:a16="http://schemas.microsoft.com/office/drawing/2014/main" xmlns="" id="{00000000-0008-0000-0000-00003C000000}"/>
            </a:ext>
          </a:extLst>
        </xdr:cNvPr>
        <xdr:cNvSpPr/>
      </xdr:nvSpPr>
      <xdr:spPr>
        <a:xfrm>
          <a:off x="4439833" y="7444436"/>
          <a:ext cx="2160000" cy="1356233"/>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lnSpc>
              <a:spcPct val="150000"/>
            </a:lnSpc>
          </a:pPr>
          <a:r>
            <a:rPr lang="tr-TR" sz="1000" b="1" i="1" u="sng">
              <a:solidFill>
                <a:schemeClr val="dk1"/>
              </a:solidFill>
              <a:effectLst/>
              <a:latin typeface="+mj-lt"/>
              <a:ea typeface="+mn-ea"/>
              <a:cs typeface="+mn-cs"/>
            </a:rPr>
            <a:t>Raporlama Çalışma Sayfası</a:t>
          </a:r>
          <a:endParaRPr lang="en-US" sz="1000" b="1" i="1" u="sng">
            <a:solidFill>
              <a:schemeClr val="dk1"/>
            </a:solidFill>
            <a:effectLst/>
            <a:latin typeface="+mj-lt"/>
            <a:ea typeface="+mn-ea"/>
            <a:cs typeface="+mn-cs"/>
          </a:endParaRPr>
        </a:p>
        <a:p>
          <a:pPr algn="ctr">
            <a:lnSpc>
              <a:spcPct val="150000"/>
            </a:lnSpc>
          </a:pPr>
          <a:r>
            <a:rPr lang="tr-TR" sz="1000" b="0" i="0">
              <a:solidFill>
                <a:schemeClr val="dk1"/>
              </a:solidFill>
              <a:effectLst/>
              <a:latin typeface="+mj-lt"/>
              <a:ea typeface="+mn-ea"/>
              <a:cs typeface="+mn-cs"/>
            </a:rPr>
            <a:t>Standart su dengesi tablosunu doldurmak için bu sayfada yer alan gerekli verileri giriniz.</a:t>
          </a:r>
          <a:endParaRPr lang="en-US" sz="1000">
            <a:effectLst/>
            <a:latin typeface="+mj-lt"/>
          </a:endParaRPr>
        </a:p>
      </xdr:txBody>
    </xdr:sp>
    <xdr:clientData/>
  </xdr:twoCellAnchor>
  <xdr:twoCellAnchor>
    <xdr:from>
      <xdr:col>7</xdr:col>
      <xdr:colOff>773224</xdr:colOff>
      <xdr:row>33</xdr:row>
      <xdr:rowOff>8466</xdr:rowOff>
    </xdr:from>
    <xdr:to>
      <xdr:col>10</xdr:col>
      <xdr:colOff>509474</xdr:colOff>
      <xdr:row>39</xdr:row>
      <xdr:rowOff>158316</xdr:rowOff>
    </xdr:to>
    <xdr:sp macro="" textlink="">
      <xdr:nvSpPr>
        <xdr:cNvPr id="61" name="Rounded Rectangle 25">
          <a:hlinkClick xmlns:r="http://schemas.openxmlformats.org/officeDocument/2006/relationships" r:id="rId4"/>
          <a:extLst>
            <a:ext uri="{FF2B5EF4-FFF2-40B4-BE49-F238E27FC236}">
              <a16:creationId xmlns:a16="http://schemas.microsoft.com/office/drawing/2014/main" xmlns="" id="{00000000-0008-0000-0000-00003D000000}"/>
            </a:ext>
          </a:extLst>
        </xdr:cNvPr>
        <xdr:cNvSpPr/>
      </xdr:nvSpPr>
      <xdr:spPr>
        <a:xfrm>
          <a:off x="8964724" y="7448549"/>
          <a:ext cx="1800000" cy="1356350"/>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Kullanıcı Yorumları</a:t>
          </a:r>
          <a:endParaRPr lang="en-US" sz="1000" b="1" i="1" u="sng">
            <a:solidFill>
              <a:schemeClr val="dk1"/>
            </a:solidFill>
            <a:effectLst/>
            <a:latin typeface="+mj-lt"/>
            <a:ea typeface="+mn-ea"/>
            <a:cs typeface="+mn-cs"/>
          </a:endParaRPr>
        </a:p>
        <a:p>
          <a:pPr algn="ctr">
            <a:lnSpc>
              <a:spcPct val="150000"/>
            </a:lnSpc>
          </a:pPr>
          <a:r>
            <a:rPr lang="tr-TR" sz="1000" b="0" i="0">
              <a:solidFill>
                <a:schemeClr val="dk1"/>
              </a:solidFill>
              <a:effectLst/>
              <a:latin typeface="+mj-lt"/>
              <a:ea typeface="+mn-ea"/>
              <a:cs typeface="+mn-cs"/>
            </a:rPr>
            <a:t>Girdi değerlerine ait kullanıcı yorumları</a:t>
          </a:r>
          <a:r>
            <a:rPr lang="tr-TR" sz="1000" b="0" i="0" baseline="0">
              <a:solidFill>
                <a:schemeClr val="dk1"/>
              </a:solidFill>
              <a:effectLst/>
              <a:latin typeface="+mj-lt"/>
              <a:ea typeface="+mn-ea"/>
              <a:cs typeface="+mn-cs"/>
            </a:rPr>
            <a:t> yer alır.</a:t>
          </a:r>
          <a:endParaRPr lang="en-US" sz="1000">
            <a:effectLst/>
            <a:latin typeface="+mj-lt"/>
          </a:endParaRPr>
        </a:p>
      </xdr:txBody>
    </xdr:sp>
    <xdr:clientData/>
  </xdr:twoCellAnchor>
  <xdr:twoCellAnchor>
    <xdr:from>
      <xdr:col>10</xdr:col>
      <xdr:colOff>606460</xdr:colOff>
      <xdr:row>33</xdr:row>
      <xdr:rowOff>9525</xdr:rowOff>
    </xdr:from>
    <xdr:to>
      <xdr:col>13</xdr:col>
      <xdr:colOff>183960</xdr:colOff>
      <xdr:row>39</xdr:row>
      <xdr:rowOff>159375</xdr:rowOff>
    </xdr:to>
    <xdr:sp macro="" textlink="">
      <xdr:nvSpPr>
        <xdr:cNvPr id="62" name="Rounded Rectangle 25">
          <a:hlinkClick xmlns:r="http://schemas.openxmlformats.org/officeDocument/2006/relationships" r:id="rId5"/>
          <a:extLst>
            <a:ext uri="{FF2B5EF4-FFF2-40B4-BE49-F238E27FC236}">
              <a16:creationId xmlns:a16="http://schemas.microsoft.com/office/drawing/2014/main" xmlns="" id="{00000000-0008-0000-0000-00003E000000}"/>
            </a:ext>
          </a:extLst>
        </xdr:cNvPr>
        <xdr:cNvSpPr/>
      </xdr:nvSpPr>
      <xdr:spPr>
        <a:xfrm>
          <a:off x="10861710" y="7449608"/>
          <a:ext cx="1800000" cy="1356350"/>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Tanımlar</a:t>
          </a:r>
          <a:endParaRPr lang="en-US" sz="1000" b="1" i="1" u="sng">
            <a:solidFill>
              <a:schemeClr val="dk1"/>
            </a:solidFill>
            <a:effectLst/>
            <a:latin typeface="+mj-lt"/>
            <a:ea typeface="+mn-ea"/>
            <a:cs typeface="+mn-cs"/>
          </a:endParaRPr>
        </a:p>
        <a:p>
          <a:pPr algn="ctr">
            <a:lnSpc>
              <a:spcPct val="150000"/>
            </a:lnSpc>
          </a:pPr>
          <a:r>
            <a:rPr lang="tr-TR" sz="1000" b="0" i="0" baseline="0">
              <a:solidFill>
                <a:schemeClr val="dk1"/>
              </a:solidFill>
              <a:effectLst/>
              <a:latin typeface="+mj-lt"/>
              <a:ea typeface="+mn-ea"/>
              <a:cs typeface="+mn-cs"/>
            </a:rPr>
            <a:t>Standart su dengesi tablosunda yer alan bileşenler için kısa tanımlamalar yer alır.</a:t>
          </a:r>
          <a:endParaRPr lang="en-US" sz="1000">
            <a:effectLst/>
            <a:latin typeface="+mj-lt"/>
          </a:endParaRPr>
        </a:p>
      </xdr:txBody>
    </xdr:sp>
    <xdr:clientData/>
  </xdr:twoCellAnchor>
  <xdr:twoCellAnchor>
    <xdr:from>
      <xdr:col>16</xdr:col>
      <xdr:colOff>339723</xdr:colOff>
      <xdr:row>32</xdr:row>
      <xdr:rowOff>115359</xdr:rowOff>
    </xdr:from>
    <xdr:to>
      <xdr:col>18</xdr:col>
      <xdr:colOff>1282473</xdr:colOff>
      <xdr:row>39</xdr:row>
      <xdr:rowOff>148793</xdr:rowOff>
    </xdr:to>
    <xdr:sp macro="" textlink="">
      <xdr:nvSpPr>
        <xdr:cNvPr id="67" name="Rounded Rectangle 25">
          <a:hlinkClick xmlns:r="http://schemas.openxmlformats.org/officeDocument/2006/relationships" r:id="rId6"/>
          <a:extLst>
            <a:ext uri="{FF2B5EF4-FFF2-40B4-BE49-F238E27FC236}">
              <a16:creationId xmlns:a16="http://schemas.microsoft.com/office/drawing/2014/main" xmlns="" id="{00000000-0008-0000-0000-000043000000}"/>
            </a:ext>
          </a:extLst>
        </xdr:cNvPr>
        <xdr:cNvSpPr/>
      </xdr:nvSpPr>
      <xdr:spPr>
        <a:xfrm>
          <a:off x="14658973" y="7439026"/>
          <a:ext cx="1800000" cy="1356350"/>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Teşekkür</a:t>
          </a:r>
          <a:endParaRPr lang="en-US" sz="1000" b="1" i="1" u="sng">
            <a:solidFill>
              <a:schemeClr val="dk1"/>
            </a:solidFill>
            <a:effectLst/>
            <a:latin typeface="+mj-lt"/>
            <a:ea typeface="+mn-ea"/>
            <a:cs typeface="+mn-cs"/>
          </a:endParaRPr>
        </a:p>
        <a:p>
          <a:pPr algn="ctr">
            <a:lnSpc>
              <a:spcPct val="150000"/>
            </a:lnSpc>
          </a:pPr>
          <a:r>
            <a:rPr lang="tr-TR" sz="1000" b="0" i="0" baseline="0">
              <a:solidFill>
                <a:schemeClr val="dk1"/>
              </a:solidFill>
              <a:effectLst/>
              <a:latin typeface="+mj-lt"/>
              <a:ea typeface="+mn-ea"/>
              <a:cs typeface="+mn-cs"/>
            </a:rPr>
            <a:t>Standart su dengesi programının hazırlanmasında kullanılan kaynaklara atıf yapılır.</a:t>
          </a:r>
          <a:endParaRPr lang="en-US" sz="1000">
            <a:effectLst/>
            <a:latin typeface="+mj-lt"/>
          </a:endParaRPr>
        </a:p>
      </xdr:txBody>
    </xdr:sp>
    <xdr:clientData/>
  </xdr:twoCellAnchor>
  <xdr:twoCellAnchor>
    <xdr:from>
      <xdr:col>1</xdr:col>
      <xdr:colOff>222250</xdr:colOff>
      <xdr:row>18</xdr:row>
      <xdr:rowOff>85726</xdr:rowOff>
    </xdr:from>
    <xdr:to>
      <xdr:col>3</xdr:col>
      <xdr:colOff>1438276</xdr:colOff>
      <xdr:row>18</xdr:row>
      <xdr:rowOff>485776</xdr:rowOff>
    </xdr:to>
    <xdr:sp macro="" textlink="">
      <xdr:nvSpPr>
        <xdr:cNvPr id="15" name="Metin kutusu 14">
          <a:extLst>
            <a:ext uri="{FF2B5EF4-FFF2-40B4-BE49-F238E27FC236}">
              <a16:creationId xmlns:a16="http://schemas.microsoft.com/office/drawing/2014/main" xmlns="" id="{00000000-0008-0000-0000-00000F000000}"/>
            </a:ext>
          </a:extLst>
        </xdr:cNvPr>
        <xdr:cNvSpPr txBox="1"/>
      </xdr:nvSpPr>
      <xdr:spPr>
        <a:xfrm>
          <a:off x="465667" y="3832226"/>
          <a:ext cx="1798109"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r-TR" sz="1000">
              <a:latin typeface="+mj-lt"/>
            </a:rPr>
            <a:t>Büyükşehir belediyeleri tarafından doldurulacaktır.</a:t>
          </a:r>
          <a:endParaRPr lang="tr-TR" sz="1000" baseline="0">
            <a:latin typeface="+mj-lt"/>
          </a:endParaRPr>
        </a:p>
      </xdr:txBody>
    </xdr:sp>
    <xdr:clientData/>
  </xdr:twoCellAnchor>
  <xdr:twoCellAnchor>
    <xdr:from>
      <xdr:col>3</xdr:col>
      <xdr:colOff>1447800</xdr:colOff>
      <xdr:row>18</xdr:row>
      <xdr:rowOff>47625</xdr:rowOff>
    </xdr:from>
    <xdr:to>
      <xdr:col>3</xdr:col>
      <xdr:colOff>1969769</xdr:colOff>
      <xdr:row>18</xdr:row>
      <xdr:rowOff>247650</xdr:rowOff>
    </xdr:to>
    <xdr:cxnSp macro="">
      <xdr:nvCxnSpPr>
        <xdr:cNvPr id="16" name="Straight Arrow Connector 6">
          <a:extLst>
            <a:ext uri="{FF2B5EF4-FFF2-40B4-BE49-F238E27FC236}">
              <a16:creationId xmlns:a16="http://schemas.microsoft.com/office/drawing/2014/main" xmlns="" id="{00000000-0008-0000-0000-000010000000}"/>
            </a:ext>
          </a:extLst>
        </xdr:cNvPr>
        <xdr:cNvCxnSpPr>
          <a:cxnSpLocks noChangeShapeType="1"/>
        </xdr:cNvCxnSpPr>
      </xdr:nvCxnSpPr>
      <xdr:spPr bwMode="auto">
        <a:xfrm flipV="1">
          <a:off x="2447925" y="3886200"/>
          <a:ext cx="521969" cy="200025"/>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1368556</xdr:colOff>
      <xdr:row>33</xdr:row>
      <xdr:rowOff>13879</xdr:rowOff>
    </xdr:from>
    <xdr:to>
      <xdr:col>4</xdr:col>
      <xdr:colOff>1739973</xdr:colOff>
      <xdr:row>39</xdr:row>
      <xdr:rowOff>163612</xdr:rowOff>
    </xdr:to>
    <xdr:sp macro="" textlink="">
      <xdr:nvSpPr>
        <xdr:cNvPr id="21" name="Rounded Rectangle 47">
          <a:hlinkClick xmlns:r="http://schemas.openxmlformats.org/officeDocument/2006/relationships" r:id="rId7"/>
          <a:extLst>
            <a:ext uri="{FF2B5EF4-FFF2-40B4-BE49-F238E27FC236}">
              <a16:creationId xmlns:a16="http://schemas.microsoft.com/office/drawing/2014/main" xmlns="" id="{00000000-0008-0000-0000-000015000000}"/>
            </a:ext>
          </a:extLst>
        </xdr:cNvPr>
        <xdr:cNvSpPr/>
      </xdr:nvSpPr>
      <xdr:spPr>
        <a:xfrm>
          <a:off x="2194056" y="7453962"/>
          <a:ext cx="2160000" cy="1356233"/>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lnSpc>
              <a:spcPct val="150000"/>
            </a:lnSpc>
          </a:pPr>
          <a:r>
            <a:rPr lang="tr-TR" sz="1000" b="1" i="1" u="sng">
              <a:solidFill>
                <a:schemeClr val="dk1"/>
              </a:solidFill>
              <a:effectLst/>
              <a:latin typeface="+mj-lt"/>
              <a:ea typeface="+mn-ea"/>
              <a:cs typeface="+mn-cs"/>
            </a:rPr>
            <a:t>Su</a:t>
          </a:r>
          <a:r>
            <a:rPr lang="tr-TR" sz="1000" b="1" i="1" u="sng" baseline="0">
              <a:solidFill>
                <a:schemeClr val="dk1"/>
              </a:solidFill>
              <a:effectLst/>
              <a:latin typeface="+mj-lt"/>
              <a:ea typeface="+mn-ea"/>
              <a:cs typeface="+mn-cs"/>
            </a:rPr>
            <a:t> Kaynakları</a:t>
          </a:r>
          <a:r>
            <a:rPr lang="tr-TR" sz="1000" b="1" i="1" u="sng">
              <a:solidFill>
                <a:schemeClr val="dk1"/>
              </a:solidFill>
              <a:effectLst/>
              <a:latin typeface="+mj-lt"/>
              <a:ea typeface="+mn-ea"/>
              <a:cs typeface="+mn-cs"/>
            </a:rPr>
            <a:t> Çalışma Sayfası</a:t>
          </a:r>
          <a:endParaRPr lang="en-US" sz="1000" b="1" i="1" u="sng">
            <a:solidFill>
              <a:schemeClr val="dk1"/>
            </a:solidFill>
            <a:effectLst/>
            <a:latin typeface="+mj-lt"/>
            <a:ea typeface="+mn-ea"/>
            <a:cs typeface="+mn-cs"/>
          </a:endParaRPr>
        </a:p>
        <a:p>
          <a:pPr algn="ctr">
            <a:lnSpc>
              <a:spcPct val="150000"/>
            </a:lnSpc>
          </a:pPr>
          <a:r>
            <a:rPr lang="tr-TR" sz="1000" b="0" i="0">
              <a:solidFill>
                <a:schemeClr val="dk1"/>
              </a:solidFill>
              <a:effectLst/>
              <a:latin typeface="+mj-lt"/>
              <a:ea typeface="+mn-ea"/>
              <a:cs typeface="+mn-cs"/>
            </a:rPr>
            <a:t>Yeraltı</a:t>
          </a:r>
          <a:r>
            <a:rPr lang="tr-TR" sz="1000" b="0" i="0" baseline="0">
              <a:solidFill>
                <a:schemeClr val="dk1"/>
              </a:solidFill>
              <a:effectLst/>
              <a:latin typeface="+mj-lt"/>
              <a:ea typeface="+mn-ea"/>
              <a:cs typeface="+mn-cs"/>
            </a:rPr>
            <a:t>suyu ve yerüstü suyu kaynaklarına ait bilgileri giriniz. </a:t>
          </a:r>
          <a:endParaRPr lang="en-US" sz="1000">
            <a:effectLst/>
            <a:latin typeface="+mj-lt"/>
          </a:endParaRPr>
        </a:p>
      </xdr:txBody>
    </xdr:sp>
    <xdr:clientData/>
  </xdr:twoCellAnchor>
  <xdr:twoCellAnchor editAs="oneCell">
    <xdr:from>
      <xdr:col>18</xdr:col>
      <xdr:colOff>627669</xdr:colOff>
      <xdr:row>0</xdr:row>
      <xdr:rowOff>31750</xdr:rowOff>
    </xdr:from>
    <xdr:to>
      <xdr:col>18</xdr:col>
      <xdr:colOff>1299720</xdr:colOff>
      <xdr:row>1</xdr:row>
      <xdr:rowOff>6450</xdr:rowOff>
    </xdr:to>
    <xdr:pic>
      <xdr:nvPicPr>
        <xdr:cNvPr id="3" name="Resim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8"/>
        <a:stretch>
          <a:fillRect/>
        </a:stretch>
      </xdr:blipFill>
      <xdr:spPr>
        <a:xfrm>
          <a:off x="15486669" y="31750"/>
          <a:ext cx="672051" cy="673200"/>
        </a:xfrm>
        <a:prstGeom prst="rect">
          <a:avLst/>
        </a:prstGeom>
      </xdr:spPr>
    </xdr:pic>
    <xdr:clientData/>
  </xdr:twoCellAnchor>
  <xdr:twoCellAnchor>
    <xdr:from>
      <xdr:col>13</xdr:col>
      <xdr:colOff>269883</xdr:colOff>
      <xdr:row>33</xdr:row>
      <xdr:rowOff>13759</xdr:rowOff>
    </xdr:from>
    <xdr:to>
      <xdr:col>16</xdr:col>
      <xdr:colOff>228383</xdr:colOff>
      <xdr:row>39</xdr:row>
      <xdr:rowOff>163609</xdr:rowOff>
    </xdr:to>
    <xdr:sp macro="" textlink="">
      <xdr:nvSpPr>
        <xdr:cNvPr id="25" name="Rounded Rectangle 25">
          <a:hlinkClick xmlns:r="http://schemas.openxmlformats.org/officeDocument/2006/relationships" r:id="rId9"/>
          <a:extLst>
            <a:ext uri="{FF2B5EF4-FFF2-40B4-BE49-F238E27FC236}">
              <a16:creationId xmlns:a16="http://schemas.microsoft.com/office/drawing/2014/main" xmlns="" id="{00000000-0008-0000-0000-000019000000}"/>
            </a:ext>
          </a:extLst>
        </xdr:cNvPr>
        <xdr:cNvSpPr/>
      </xdr:nvSpPr>
      <xdr:spPr>
        <a:xfrm>
          <a:off x="12747633" y="7453842"/>
          <a:ext cx="1800000" cy="1356350"/>
        </a:xfrm>
        <a:prstGeom prst="roundRect">
          <a:avLst/>
        </a:prstGeom>
        <a:ln w="1270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ct val="150000"/>
            </a:lnSpc>
          </a:pPr>
          <a:r>
            <a:rPr lang="tr-TR" sz="1000" b="1" i="1" u="sng">
              <a:solidFill>
                <a:schemeClr val="dk1"/>
              </a:solidFill>
              <a:effectLst/>
              <a:latin typeface="+mj-lt"/>
              <a:ea typeface="+mn-ea"/>
              <a:cs typeface="+mn-cs"/>
            </a:rPr>
            <a:t>Kullanım Kılavuzu</a:t>
          </a:r>
          <a:endParaRPr lang="en-US" sz="1000" b="1" i="1" u="sng">
            <a:solidFill>
              <a:schemeClr val="dk1"/>
            </a:solidFill>
            <a:effectLst/>
            <a:latin typeface="+mj-lt"/>
            <a:ea typeface="+mn-ea"/>
            <a:cs typeface="+mn-cs"/>
          </a:endParaRPr>
        </a:p>
        <a:p>
          <a:pPr algn="ctr">
            <a:lnSpc>
              <a:spcPct val="150000"/>
            </a:lnSpc>
          </a:pPr>
          <a:r>
            <a:rPr lang="tr-TR" sz="1000" b="0" i="0" baseline="0">
              <a:solidFill>
                <a:schemeClr val="dk1"/>
              </a:solidFill>
              <a:effectLst/>
              <a:latin typeface="+mj-lt"/>
              <a:ea typeface="+mn-ea"/>
              <a:cs typeface="+mn-cs"/>
            </a:rPr>
            <a:t>Standart su dengesi programının kullanım kılavuzu yer alır.</a:t>
          </a:r>
          <a:endParaRPr lang="en-US" sz="1000">
            <a:effectLst/>
            <a:latin typeface="+mj-lt"/>
          </a:endParaRPr>
        </a:p>
      </xdr:txBody>
    </xdr:sp>
    <xdr:clientData/>
  </xdr:twoCellAnchor>
  <xdr:twoCellAnchor editAs="oneCell">
    <xdr:from>
      <xdr:col>0</xdr:col>
      <xdr:colOff>214312</xdr:colOff>
      <xdr:row>0</xdr:row>
      <xdr:rowOff>0</xdr:rowOff>
    </xdr:from>
    <xdr:to>
      <xdr:col>3</xdr:col>
      <xdr:colOff>107157</xdr:colOff>
      <xdr:row>1</xdr:row>
      <xdr:rowOff>25379</xdr:rowOff>
    </xdr:to>
    <xdr:pic>
      <xdr:nvPicPr>
        <xdr:cNvPr id="2" name="Resim 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4312" y="0"/>
          <a:ext cx="714376" cy="7159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3019425</xdr:colOff>
      <xdr:row>0</xdr:row>
      <xdr:rowOff>19050</xdr:rowOff>
    </xdr:from>
    <xdr:to>
      <xdr:col>9</xdr:col>
      <xdr:colOff>539</xdr:colOff>
      <xdr:row>1</xdr:row>
      <xdr:rowOff>1687</xdr:rowOff>
    </xdr:to>
    <xdr:pic>
      <xdr:nvPicPr>
        <xdr:cNvPr id="3" name="Resim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3192125" y="19050"/>
          <a:ext cx="672051" cy="673200"/>
        </a:xfrm>
        <a:prstGeom prst="rect">
          <a:avLst/>
        </a:prstGeom>
      </xdr:spPr>
    </xdr:pic>
    <xdr:clientData/>
  </xdr:twoCellAnchor>
  <xdr:twoCellAnchor editAs="oneCell">
    <xdr:from>
      <xdr:col>1</xdr:col>
      <xdr:colOff>11907</xdr:colOff>
      <xdr:row>0</xdr:row>
      <xdr:rowOff>1</xdr:rowOff>
    </xdr:from>
    <xdr:to>
      <xdr:col>2</xdr:col>
      <xdr:colOff>119062</xdr:colOff>
      <xdr:row>1</xdr:row>
      <xdr:rowOff>61176</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8" y="1"/>
          <a:ext cx="750093" cy="751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66675</xdr:colOff>
      <xdr:row>22</xdr:row>
      <xdr:rowOff>28575</xdr:rowOff>
    </xdr:from>
    <xdr:to>
      <xdr:col>6</xdr:col>
      <xdr:colOff>286131</xdr:colOff>
      <xdr:row>22</xdr:row>
      <xdr:rowOff>174879</xdr:rowOff>
    </xdr:to>
    <xdr:sp macro="" textlink="">
      <xdr:nvSpPr>
        <xdr:cNvPr id="8" name="Text Box 2">
          <a:hlinkClick xmlns:r="http://schemas.openxmlformats.org/officeDocument/2006/relationships" r:id="rId1"/>
          <a:extLst>
            <a:ext uri="{FF2B5EF4-FFF2-40B4-BE49-F238E27FC236}">
              <a16:creationId xmlns:a16="http://schemas.microsoft.com/office/drawing/2014/main" xmlns="" id="{00000000-0008-0000-0200-000008000000}"/>
            </a:ext>
          </a:extLst>
        </xdr:cNvPr>
        <xdr:cNvSpPr txBox="1">
          <a:spLocks noChangeArrowheads="1"/>
        </xdr:cNvSpPr>
      </xdr:nvSpPr>
      <xdr:spPr bwMode="auto">
        <a:xfrm>
          <a:off x="3667125" y="401002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333375</xdr:colOff>
      <xdr:row>22</xdr:row>
      <xdr:rowOff>38100</xdr:rowOff>
    </xdr:from>
    <xdr:to>
      <xdr:col>6</xdr:col>
      <xdr:colOff>552831</xdr:colOff>
      <xdr:row>22</xdr:row>
      <xdr:rowOff>184404</xdr:rowOff>
    </xdr:to>
    <xdr:sp macro="" textlink="">
      <xdr:nvSpPr>
        <xdr:cNvPr id="13" name="Text Box 2">
          <a:hlinkClick xmlns:r="http://schemas.openxmlformats.org/officeDocument/2006/relationships" r:id="rId2"/>
          <a:extLst>
            <a:ext uri="{FF2B5EF4-FFF2-40B4-BE49-F238E27FC236}">
              <a16:creationId xmlns:a16="http://schemas.microsoft.com/office/drawing/2014/main" xmlns="" id="{00000000-0008-0000-0200-00000D000000}"/>
            </a:ext>
          </a:extLst>
        </xdr:cNvPr>
        <xdr:cNvSpPr txBox="1">
          <a:spLocks noChangeArrowheads="1"/>
        </xdr:cNvSpPr>
      </xdr:nvSpPr>
      <xdr:spPr bwMode="auto">
        <a:xfrm>
          <a:off x="3933825" y="401955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66675</xdr:colOff>
      <xdr:row>23</xdr:row>
      <xdr:rowOff>76200</xdr:rowOff>
    </xdr:from>
    <xdr:to>
      <xdr:col>6</xdr:col>
      <xdr:colOff>286131</xdr:colOff>
      <xdr:row>23</xdr:row>
      <xdr:rowOff>222504</xdr:rowOff>
    </xdr:to>
    <xdr:sp macro="" textlink="">
      <xdr:nvSpPr>
        <xdr:cNvPr id="30" name="Text Box 2">
          <a:hlinkClick xmlns:r="http://schemas.openxmlformats.org/officeDocument/2006/relationships" r:id="rId1"/>
          <a:extLst>
            <a:ext uri="{FF2B5EF4-FFF2-40B4-BE49-F238E27FC236}">
              <a16:creationId xmlns:a16="http://schemas.microsoft.com/office/drawing/2014/main" xmlns="" id="{00000000-0008-0000-0200-00001E000000}"/>
            </a:ext>
          </a:extLst>
        </xdr:cNvPr>
        <xdr:cNvSpPr txBox="1">
          <a:spLocks noChangeArrowheads="1"/>
        </xdr:cNvSpPr>
      </xdr:nvSpPr>
      <xdr:spPr bwMode="auto">
        <a:xfrm>
          <a:off x="4086225" y="42195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333375</xdr:colOff>
      <xdr:row>23</xdr:row>
      <xdr:rowOff>85725</xdr:rowOff>
    </xdr:from>
    <xdr:to>
      <xdr:col>6</xdr:col>
      <xdr:colOff>552831</xdr:colOff>
      <xdr:row>23</xdr:row>
      <xdr:rowOff>232029</xdr:rowOff>
    </xdr:to>
    <xdr:sp macro="" textlink="">
      <xdr:nvSpPr>
        <xdr:cNvPr id="31" name="Text Box 2">
          <a:hlinkClick xmlns:r="http://schemas.openxmlformats.org/officeDocument/2006/relationships" r:id="rId2"/>
          <a:extLst>
            <a:ext uri="{FF2B5EF4-FFF2-40B4-BE49-F238E27FC236}">
              <a16:creationId xmlns:a16="http://schemas.microsoft.com/office/drawing/2014/main" xmlns="" id="{00000000-0008-0000-0200-00001F000000}"/>
            </a:ext>
          </a:extLst>
        </xdr:cNvPr>
        <xdr:cNvSpPr txBox="1">
          <a:spLocks noChangeArrowheads="1"/>
        </xdr:cNvSpPr>
      </xdr:nvSpPr>
      <xdr:spPr bwMode="auto">
        <a:xfrm>
          <a:off x="4352925" y="42291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66675</xdr:colOff>
      <xdr:row>24</xdr:row>
      <xdr:rowOff>85725</xdr:rowOff>
    </xdr:from>
    <xdr:to>
      <xdr:col>6</xdr:col>
      <xdr:colOff>286131</xdr:colOff>
      <xdr:row>24</xdr:row>
      <xdr:rowOff>232029</xdr:rowOff>
    </xdr:to>
    <xdr:sp macro="" textlink="">
      <xdr:nvSpPr>
        <xdr:cNvPr id="32" name="Text Box 2">
          <a:hlinkClick xmlns:r="http://schemas.openxmlformats.org/officeDocument/2006/relationships" r:id="rId1"/>
          <a:extLst>
            <a:ext uri="{FF2B5EF4-FFF2-40B4-BE49-F238E27FC236}">
              <a16:creationId xmlns:a16="http://schemas.microsoft.com/office/drawing/2014/main" xmlns="" id="{00000000-0008-0000-0200-000020000000}"/>
            </a:ext>
          </a:extLst>
        </xdr:cNvPr>
        <xdr:cNvSpPr txBox="1">
          <a:spLocks noChangeArrowheads="1"/>
        </xdr:cNvSpPr>
      </xdr:nvSpPr>
      <xdr:spPr bwMode="auto">
        <a:xfrm>
          <a:off x="4086225" y="447675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333375</xdr:colOff>
      <xdr:row>24</xdr:row>
      <xdr:rowOff>95250</xdr:rowOff>
    </xdr:from>
    <xdr:to>
      <xdr:col>6</xdr:col>
      <xdr:colOff>552831</xdr:colOff>
      <xdr:row>24</xdr:row>
      <xdr:rowOff>241554</xdr:rowOff>
    </xdr:to>
    <xdr:sp macro="" textlink="">
      <xdr:nvSpPr>
        <xdr:cNvPr id="35" name="Text Box 2">
          <a:hlinkClick xmlns:r="http://schemas.openxmlformats.org/officeDocument/2006/relationships" r:id="rId2"/>
          <a:extLst>
            <a:ext uri="{FF2B5EF4-FFF2-40B4-BE49-F238E27FC236}">
              <a16:creationId xmlns:a16="http://schemas.microsoft.com/office/drawing/2014/main" xmlns="" id="{00000000-0008-0000-0200-000023000000}"/>
            </a:ext>
          </a:extLst>
        </xdr:cNvPr>
        <xdr:cNvSpPr txBox="1">
          <a:spLocks noChangeArrowheads="1"/>
        </xdr:cNvSpPr>
      </xdr:nvSpPr>
      <xdr:spPr bwMode="auto">
        <a:xfrm>
          <a:off x="4352925" y="44862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66675</xdr:colOff>
      <xdr:row>29</xdr:row>
      <xdr:rowOff>76200</xdr:rowOff>
    </xdr:from>
    <xdr:to>
      <xdr:col>6</xdr:col>
      <xdr:colOff>286131</xdr:colOff>
      <xdr:row>29</xdr:row>
      <xdr:rowOff>222504</xdr:rowOff>
    </xdr:to>
    <xdr:sp macro="" textlink="">
      <xdr:nvSpPr>
        <xdr:cNvPr id="40" name="Text Box 2">
          <a:hlinkClick xmlns:r="http://schemas.openxmlformats.org/officeDocument/2006/relationships" r:id="rId1"/>
          <a:extLst>
            <a:ext uri="{FF2B5EF4-FFF2-40B4-BE49-F238E27FC236}">
              <a16:creationId xmlns:a16="http://schemas.microsoft.com/office/drawing/2014/main" xmlns="" id="{00000000-0008-0000-0200-000028000000}"/>
            </a:ext>
          </a:extLst>
        </xdr:cNvPr>
        <xdr:cNvSpPr txBox="1">
          <a:spLocks noChangeArrowheads="1"/>
        </xdr:cNvSpPr>
      </xdr:nvSpPr>
      <xdr:spPr bwMode="auto">
        <a:xfrm>
          <a:off x="4086225" y="55626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333375</xdr:colOff>
      <xdr:row>29</xdr:row>
      <xdr:rowOff>85725</xdr:rowOff>
    </xdr:from>
    <xdr:to>
      <xdr:col>6</xdr:col>
      <xdr:colOff>552831</xdr:colOff>
      <xdr:row>29</xdr:row>
      <xdr:rowOff>232029</xdr:rowOff>
    </xdr:to>
    <xdr:sp macro="" textlink="">
      <xdr:nvSpPr>
        <xdr:cNvPr id="41" name="Text Box 2">
          <a:hlinkClick xmlns:r="http://schemas.openxmlformats.org/officeDocument/2006/relationships" r:id="rId2"/>
          <a:extLst>
            <a:ext uri="{FF2B5EF4-FFF2-40B4-BE49-F238E27FC236}">
              <a16:creationId xmlns:a16="http://schemas.microsoft.com/office/drawing/2014/main" xmlns="" id="{00000000-0008-0000-0200-000029000000}"/>
            </a:ext>
          </a:extLst>
        </xdr:cNvPr>
        <xdr:cNvSpPr txBox="1">
          <a:spLocks noChangeArrowheads="1"/>
        </xdr:cNvSpPr>
      </xdr:nvSpPr>
      <xdr:spPr bwMode="auto">
        <a:xfrm>
          <a:off x="4352925" y="557212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28575</xdr:colOff>
      <xdr:row>34</xdr:row>
      <xdr:rowOff>76200</xdr:rowOff>
    </xdr:from>
    <xdr:to>
      <xdr:col>6</xdr:col>
      <xdr:colOff>248031</xdr:colOff>
      <xdr:row>34</xdr:row>
      <xdr:rowOff>222504</xdr:rowOff>
    </xdr:to>
    <xdr:sp macro="" textlink="">
      <xdr:nvSpPr>
        <xdr:cNvPr id="42" name="Text Box 2">
          <a:hlinkClick xmlns:r="http://schemas.openxmlformats.org/officeDocument/2006/relationships" r:id="rId1"/>
          <a:extLst>
            <a:ext uri="{FF2B5EF4-FFF2-40B4-BE49-F238E27FC236}">
              <a16:creationId xmlns:a16="http://schemas.microsoft.com/office/drawing/2014/main" xmlns="" id="{00000000-0008-0000-0200-00002A000000}"/>
            </a:ext>
          </a:extLst>
        </xdr:cNvPr>
        <xdr:cNvSpPr txBox="1">
          <a:spLocks noChangeArrowheads="1"/>
        </xdr:cNvSpPr>
      </xdr:nvSpPr>
      <xdr:spPr bwMode="auto">
        <a:xfrm>
          <a:off x="4048125" y="630555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295275</xdr:colOff>
      <xdr:row>34</xdr:row>
      <xdr:rowOff>85725</xdr:rowOff>
    </xdr:from>
    <xdr:to>
      <xdr:col>6</xdr:col>
      <xdr:colOff>514731</xdr:colOff>
      <xdr:row>34</xdr:row>
      <xdr:rowOff>232029</xdr:rowOff>
    </xdr:to>
    <xdr:sp macro="" textlink="">
      <xdr:nvSpPr>
        <xdr:cNvPr id="43" name="Text Box 2">
          <a:hlinkClick xmlns:r="http://schemas.openxmlformats.org/officeDocument/2006/relationships" r:id="rId2"/>
          <a:extLst>
            <a:ext uri="{FF2B5EF4-FFF2-40B4-BE49-F238E27FC236}">
              <a16:creationId xmlns:a16="http://schemas.microsoft.com/office/drawing/2014/main" xmlns="" id="{00000000-0008-0000-0200-00002B000000}"/>
            </a:ext>
          </a:extLst>
        </xdr:cNvPr>
        <xdr:cNvSpPr txBox="1">
          <a:spLocks noChangeArrowheads="1"/>
        </xdr:cNvSpPr>
      </xdr:nvSpPr>
      <xdr:spPr bwMode="auto">
        <a:xfrm>
          <a:off x="4314825" y="63150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38100</xdr:colOff>
      <xdr:row>42</xdr:row>
      <xdr:rowOff>56290</xdr:rowOff>
    </xdr:from>
    <xdr:to>
      <xdr:col>6</xdr:col>
      <xdr:colOff>257556</xdr:colOff>
      <xdr:row>42</xdr:row>
      <xdr:rowOff>203890</xdr:rowOff>
    </xdr:to>
    <xdr:sp macro="" textlink="">
      <xdr:nvSpPr>
        <xdr:cNvPr id="46" name="Text Box 2">
          <a:hlinkClick xmlns:r="http://schemas.openxmlformats.org/officeDocument/2006/relationships" r:id="rId1"/>
          <a:extLst>
            <a:ext uri="{FF2B5EF4-FFF2-40B4-BE49-F238E27FC236}">
              <a16:creationId xmlns:a16="http://schemas.microsoft.com/office/drawing/2014/main" xmlns="" id="{00000000-0008-0000-0200-00002E000000}"/>
            </a:ext>
          </a:extLst>
        </xdr:cNvPr>
        <xdr:cNvSpPr txBox="1">
          <a:spLocks noChangeArrowheads="1"/>
        </xdr:cNvSpPr>
      </xdr:nvSpPr>
      <xdr:spPr bwMode="auto">
        <a:xfrm>
          <a:off x="4575464" y="8481585"/>
          <a:ext cx="219456" cy="147600"/>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304800</xdr:colOff>
      <xdr:row>42</xdr:row>
      <xdr:rowOff>65814</xdr:rowOff>
    </xdr:from>
    <xdr:to>
      <xdr:col>6</xdr:col>
      <xdr:colOff>524256</xdr:colOff>
      <xdr:row>42</xdr:row>
      <xdr:rowOff>213414</xdr:rowOff>
    </xdr:to>
    <xdr:sp macro="" textlink="">
      <xdr:nvSpPr>
        <xdr:cNvPr id="47" name="Text Box 2">
          <a:hlinkClick xmlns:r="http://schemas.openxmlformats.org/officeDocument/2006/relationships" r:id="rId2"/>
          <a:extLst>
            <a:ext uri="{FF2B5EF4-FFF2-40B4-BE49-F238E27FC236}">
              <a16:creationId xmlns:a16="http://schemas.microsoft.com/office/drawing/2014/main" xmlns="" id="{00000000-0008-0000-0200-00002F000000}"/>
            </a:ext>
          </a:extLst>
        </xdr:cNvPr>
        <xdr:cNvSpPr txBox="1">
          <a:spLocks noChangeArrowheads="1"/>
        </xdr:cNvSpPr>
      </xdr:nvSpPr>
      <xdr:spPr bwMode="auto">
        <a:xfrm>
          <a:off x="4842164" y="8491109"/>
          <a:ext cx="219456" cy="147600"/>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47625</xdr:colOff>
      <xdr:row>46</xdr:row>
      <xdr:rowOff>76200</xdr:rowOff>
    </xdr:from>
    <xdr:to>
      <xdr:col>6</xdr:col>
      <xdr:colOff>267081</xdr:colOff>
      <xdr:row>46</xdr:row>
      <xdr:rowOff>222504</xdr:rowOff>
    </xdr:to>
    <xdr:sp macro="" textlink="">
      <xdr:nvSpPr>
        <xdr:cNvPr id="48" name="Text Box 2">
          <a:hlinkClick xmlns:r="http://schemas.openxmlformats.org/officeDocument/2006/relationships" r:id="rId1"/>
          <a:extLst>
            <a:ext uri="{FF2B5EF4-FFF2-40B4-BE49-F238E27FC236}">
              <a16:creationId xmlns:a16="http://schemas.microsoft.com/office/drawing/2014/main" xmlns="" id="{00000000-0008-0000-0200-000030000000}"/>
            </a:ext>
          </a:extLst>
        </xdr:cNvPr>
        <xdr:cNvSpPr txBox="1">
          <a:spLocks noChangeArrowheads="1"/>
        </xdr:cNvSpPr>
      </xdr:nvSpPr>
      <xdr:spPr bwMode="auto">
        <a:xfrm>
          <a:off x="4067175" y="84486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314325</xdr:colOff>
      <xdr:row>46</xdr:row>
      <xdr:rowOff>85725</xdr:rowOff>
    </xdr:from>
    <xdr:to>
      <xdr:col>6</xdr:col>
      <xdr:colOff>533781</xdr:colOff>
      <xdr:row>46</xdr:row>
      <xdr:rowOff>232029</xdr:rowOff>
    </xdr:to>
    <xdr:sp macro="" textlink="">
      <xdr:nvSpPr>
        <xdr:cNvPr id="49" name="Text Box 2">
          <a:hlinkClick xmlns:r="http://schemas.openxmlformats.org/officeDocument/2006/relationships" r:id="rId2"/>
          <a:extLst>
            <a:ext uri="{FF2B5EF4-FFF2-40B4-BE49-F238E27FC236}">
              <a16:creationId xmlns:a16="http://schemas.microsoft.com/office/drawing/2014/main" xmlns="" id="{00000000-0008-0000-0200-000031000000}"/>
            </a:ext>
          </a:extLst>
        </xdr:cNvPr>
        <xdr:cNvSpPr txBox="1">
          <a:spLocks noChangeArrowheads="1"/>
        </xdr:cNvSpPr>
      </xdr:nvSpPr>
      <xdr:spPr bwMode="auto">
        <a:xfrm>
          <a:off x="4333875" y="84582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47625</xdr:colOff>
      <xdr:row>50</xdr:row>
      <xdr:rowOff>76200</xdr:rowOff>
    </xdr:from>
    <xdr:to>
      <xdr:col>6</xdr:col>
      <xdr:colOff>267081</xdr:colOff>
      <xdr:row>50</xdr:row>
      <xdr:rowOff>222504</xdr:rowOff>
    </xdr:to>
    <xdr:sp macro="" textlink="">
      <xdr:nvSpPr>
        <xdr:cNvPr id="50" name="Text Box 2">
          <a:hlinkClick xmlns:r="http://schemas.openxmlformats.org/officeDocument/2006/relationships" r:id="rId1"/>
          <a:extLst>
            <a:ext uri="{FF2B5EF4-FFF2-40B4-BE49-F238E27FC236}">
              <a16:creationId xmlns:a16="http://schemas.microsoft.com/office/drawing/2014/main" xmlns="" id="{00000000-0008-0000-0200-000032000000}"/>
            </a:ext>
          </a:extLst>
        </xdr:cNvPr>
        <xdr:cNvSpPr txBox="1">
          <a:spLocks noChangeArrowheads="1"/>
        </xdr:cNvSpPr>
      </xdr:nvSpPr>
      <xdr:spPr bwMode="auto">
        <a:xfrm>
          <a:off x="4067175" y="92964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314325</xdr:colOff>
      <xdr:row>50</xdr:row>
      <xdr:rowOff>85725</xdr:rowOff>
    </xdr:from>
    <xdr:to>
      <xdr:col>6</xdr:col>
      <xdr:colOff>533781</xdr:colOff>
      <xdr:row>50</xdr:row>
      <xdr:rowOff>232029</xdr:rowOff>
    </xdr:to>
    <xdr:sp macro="" textlink="">
      <xdr:nvSpPr>
        <xdr:cNvPr id="51" name="Text Box 2">
          <a:hlinkClick xmlns:r="http://schemas.openxmlformats.org/officeDocument/2006/relationships" r:id="rId2"/>
          <a:extLst>
            <a:ext uri="{FF2B5EF4-FFF2-40B4-BE49-F238E27FC236}">
              <a16:creationId xmlns:a16="http://schemas.microsoft.com/office/drawing/2014/main" xmlns="" id="{00000000-0008-0000-0200-000033000000}"/>
            </a:ext>
          </a:extLst>
        </xdr:cNvPr>
        <xdr:cNvSpPr txBox="1">
          <a:spLocks noChangeArrowheads="1"/>
        </xdr:cNvSpPr>
      </xdr:nvSpPr>
      <xdr:spPr bwMode="auto">
        <a:xfrm>
          <a:off x="4333875" y="930592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38100</xdr:colOff>
      <xdr:row>55</xdr:row>
      <xdr:rowOff>57150</xdr:rowOff>
    </xdr:from>
    <xdr:to>
      <xdr:col>6</xdr:col>
      <xdr:colOff>257556</xdr:colOff>
      <xdr:row>55</xdr:row>
      <xdr:rowOff>203454</xdr:rowOff>
    </xdr:to>
    <xdr:sp macro="" textlink="">
      <xdr:nvSpPr>
        <xdr:cNvPr id="52" name="Text Box 2">
          <a:hlinkClick xmlns:r="http://schemas.openxmlformats.org/officeDocument/2006/relationships" r:id="rId1"/>
          <a:extLst>
            <a:ext uri="{FF2B5EF4-FFF2-40B4-BE49-F238E27FC236}">
              <a16:creationId xmlns:a16="http://schemas.microsoft.com/office/drawing/2014/main" xmlns="" id="{00000000-0008-0000-0200-000034000000}"/>
            </a:ext>
          </a:extLst>
        </xdr:cNvPr>
        <xdr:cNvSpPr txBox="1">
          <a:spLocks noChangeArrowheads="1"/>
        </xdr:cNvSpPr>
      </xdr:nvSpPr>
      <xdr:spPr bwMode="auto">
        <a:xfrm>
          <a:off x="4057650" y="977265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304800</xdr:colOff>
      <xdr:row>55</xdr:row>
      <xdr:rowOff>66675</xdr:rowOff>
    </xdr:from>
    <xdr:to>
      <xdr:col>6</xdr:col>
      <xdr:colOff>524256</xdr:colOff>
      <xdr:row>55</xdr:row>
      <xdr:rowOff>212979</xdr:rowOff>
    </xdr:to>
    <xdr:sp macro="" textlink="">
      <xdr:nvSpPr>
        <xdr:cNvPr id="53" name="Text Box 2">
          <a:hlinkClick xmlns:r="http://schemas.openxmlformats.org/officeDocument/2006/relationships" r:id="rId2"/>
          <a:extLst>
            <a:ext uri="{FF2B5EF4-FFF2-40B4-BE49-F238E27FC236}">
              <a16:creationId xmlns:a16="http://schemas.microsoft.com/office/drawing/2014/main" xmlns="" id="{00000000-0008-0000-0200-000035000000}"/>
            </a:ext>
          </a:extLst>
        </xdr:cNvPr>
        <xdr:cNvSpPr txBox="1">
          <a:spLocks noChangeArrowheads="1"/>
        </xdr:cNvSpPr>
      </xdr:nvSpPr>
      <xdr:spPr bwMode="auto">
        <a:xfrm>
          <a:off x="4324350" y="97821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6</xdr:col>
      <xdr:colOff>57150</xdr:colOff>
      <xdr:row>58</xdr:row>
      <xdr:rowOff>57150</xdr:rowOff>
    </xdr:from>
    <xdr:to>
      <xdr:col>6</xdr:col>
      <xdr:colOff>276606</xdr:colOff>
      <xdr:row>58</xdr:row>
      <xdr:rowOff>203454</xdr:rowOff>
    </xdr:to>
    <xdr:sp macro="" textlink="">
      <xdr:nvSpPr>
        <xdr:cNvPr id="54" name="Text Box 2">
          <a:hlinkClick xmlns:r="http://schemas.openxmlformats.org/officeDocument/2006/relationships" r:id="rId1"/>
          <a:extLst>
            <a:ext uri="{FF2B5EF4-FFF2-40B4-BE49-F238E27FC236}">
              <a16:creationId xmlns:a16="http://schemas.microsoft.com/office/drawing/2014/main" xmlns="" id="{00000000-0008-0000-0200-000036000000}"/>
            </a:ext>
          </a:extLst>
        </xdr:cNvPr>
        <xdr:cNvSpPr txBox="1">
          <a:spLocks noChangeArrowheads="1"/>
        </xdr:cNvSpPr>
      </xdr:nvSpPr>
      <xdr:spPr bwMode="auto">
        <a:xfrm>
          <a:off x="4076700" y="104394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323850</xdr:colOff>
      <xdr:row>58</xdr:row>
      <xdr:rowOff>66675</xdr:rowOff>
    </xdr:from>
    <xdr:to>
      <xdr:col>6</xdr:col>
      <xdr:colOff>543306</xdr:colOff>
      <xdr:row>58</xdr:row>
      <xdr:rowOff>212979</xdr:rowOff>
    </xdr:to>
    <xdr:sp macro="" textlink="">
      <xdr:nvSpPr>
        <xdr:cNvPr id="55" name="Text Box 2">
          <a:hlinkClick xmlns:r="http://schemas.openxmlformats.org/officeDocument/2006/relationships" r:id="rId2"/>
          <a:extLst>
            <a:ext uri="{FF2B5EF4-FFF2-40B4-BE49-F238E27FC236}">
              <a16:creationId xmlns:a16="http://schemas.microsoft.com/office/drawing/2014/main" xmlns="" id="{00000000-0008-0000-0200-000037000000}"/>
            </a:ext>
          </a:extLst>
        </xdr:cNvPr>
        <xdr:cNvSpPr txBox="1">
          <a:spLocks noChangeArrowheads="1"/>
        </xdr:cNvSpPr>
      </xdr:nvSpPr>
      <xdr:spPr bwMode="auto">
        <a:xfrm>
          <a:off x="4343400" y="1044892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37</xdr:row>
          <xdr:rowOff>0</xdr:rowOff>
        </xdr:from>
        <xdr:to>
          <xdr:col>13</xdr:col>
          <xdr:colOff>590550</xdr:colOff>
          <xdr:row>38</xdr:row>
          <xdr:rowOff>0</xdr:rowOff>
        </xdr:to>
        <xdr:grpSp>
          <xdr:nvGrpSpPr>
            <xdr:cNvPr id="62" name="Group 189">
              <a:extLst>
                <a:ext uri="{FF2B5EF4-FFF2-40B4-BE49-F238E27FC236}">
                  <a16:creationId xmlns:a16="http://schemas.microsoft.com/office/drawing/2014/main" xmlns="" id="{00000000-0008-0000-0200-00003E000000}"/>
                </a:ext>
              </a:extLst>
            </xdr:cNvPr>
            <xdr:cNvGrpSpPr>
              <a:grpSpLocks/>
            </xdr:cNvGrpSpPr>
          </xdr:nvGrpSpPr>
          <xdr:grpSpPr bwMode="auto">
            <a:xfrm>
              <a:off x="10163175" y="7343775"/>
              <a:ext cx="581025" cy="247650"/>
              <a:chOff x="1005" y="345"/>
              <a:chExt cx="64" cy="29"/>
            </a:xfrm>
          </xdr:grpSpPr>
          <xdr:sp macro="" textlink="">
            <xdr:nvSpPr>
              <xdr:cNvPr id="1053" name="Group Box 29" hidden="1">
                <a:extLst>
                  <a:ext uri="{63B3BB69-23CF-44E3-9099-C40C66FF867C}">
                    <a14:compatExt spid="_x0000_s1053"/>
                  </a:ext>
                </a:extLst>
              </xdr:cNvPr>
              <xdr:cNvSpPr/>
            </xdr:nvSpPr>
            <xdr:spPr>
              <a:xfrm>
                <a:off x="1005" y="345"/>
                <a:ext cx="64" cy="29"/>
              </a:xfrm>
              <a:prstGeom prst="rect">
                <a:avLst/>
              </a:prstGeom>
            </xdr:spPr>
          </xdr:sp>
          <xdr:sp macro="" textlink="">
            <xdr:nvSpPr>
              <xdr:cNvPr id="1054" name="Option Button 30" hidden="1">
                <a:extLst>
                  <a:ext uri="{63B3BB69-23CF-44E3-9099-C40C66FF867C}">
                    <a14:compatExt spid="_x0000_s1054"/>
                  </a:ext>
                </a:extLst>
              </xdr:cNvPr>
              <xdr:cNvSpPr/>
            </xdr:nvSpPr>
            <xdr:spPr>
              <a:xfrm>
                <a:off x="1010" y="349"/>
                <a:ext cx="32" cy="23"/>
              </a:xfrm>
              <a:prstGeom prst="rect">
                <a:avLst/>
              </a:prstGeom>
            </xdr:spPr>
          </xdr:sp>
          <xdr:sp macro="" textlink="">
            <xdr:nvSpPr>
              <xdr:cNvPr id="1055" name="Option Button 31" hidden="1">
                <a:extLst>
                  <a:ext uri="{63B3BB69-23CF-44E3-9099-C40C66FF867C}">
                    <a14:compatExt spid="_x0000_s1055"/>
                  </a:ext>
                </a:extLst>
              </xdr:cNvPr>
              <xdr:cNvSpPr/>
            </xdr:nvSpPr>
            <xdr:spPr>
              <a:xfrm>
                <a:off x="1037" y="349"/>
                <a:ext cx="32" cy="23"/>
              </a:xfrm>
              <a:prstGeom prst="rect">
                <a:avLst/>
              </a:prstGeom>
            </xdr:spPr>
          </xdr:sp>
        </xdr:grpSp>
        <xdr:clientData fLocksWithSheet="0"/>
      </xdr:twoCellAnchor>
    </mc:Choice>
    <mc:Fallback/>
  </mc:AlternateContent>
  <xdr:twoCellAnchor>
    <xdr:from>
      <xdr:col>6</xdr:col>
      <xdr:colOff>19050</xdr:colOff>
      <xdr:row>37</xdr:row>
      <xdr:rowOff>47625</xdr:rowOff>
    </xdr:from>
    <xdr:to>
      <xdr:col>6</xdr:col>
      <xdr:colOff>238506</xdr:colOff>
      <xdr:row>37</xdr:row>
      <xdr:rowOff>193929</xdr:rowOff>
    </xdr:to>
    <xdr:sp macro="" textlink="">
      <xdr:nvSpPr>
        <xdr:cNvPr id="64" name="Text Box 2">
          <a:hlinkClick xmlns:r="http://schemas.openxmlformats.org/officeDocument/2006/relationships" r:id="rId1"/>
          <a:extLst>
            <a:ext uri="{FF2B5EF4-FFF2-40B4-BE49-F238E27FC236}">
              <a16:creationId xmlns:a16="http://schemas.microsoft.com/office/drawing/2014/main" xmlns="" id="{00000000-0008-0000-0200-000040000000}"/>
            </a:ext>
          </a:extLst>
        </xdr:cNvPr>
        <xdr:cNvSpPr txBox="1">
          <a:spLocks noChangeArrowheads="1"/>
        </xdr:cNvSpPr>
      </xdr:nvSpPr>
      <xdr:spPr bwMode="auto">
        <a:xfrm>
          <a:off x="4476750" y="69246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285750</xdr:colOff>
      <xdr:row>37</xdr:row>
      <xdr:rowOff>57150</xdr:rowOff>
    </xdr:from>
    <xdr:to>
      <xdr:col>6</xdr:col>
      <xdr:colOff>505206</xdr:colOff>
      <xdr:row>37</xdr:row>
      <xdr:rowOff>203454</xdr:rowOff>
    </xdr:to>
    <xdr:sp macro="" textlink="">
      <xdr:nvSpPr>
        <xdr:cNvPr id="65" name="Text Box 2">
          <a:hlinkClick xmlns:r="http://schemas.openxmlformats.org/officeDocument/2006/relationships" r:id="rId2"/>
          <a:extLst>
            <a:ext uri="{FF2B5EF4-FFF2-40B4-BE49-F238E27FC236}">
              <a16:creationId xmlns:a16="http://schemas.microsoft.com/office/drawing/2014/main" xmlns="" id="{00000000-0008-0000-0200-000041000000}"/>
            </a:ext>
          </a:extLst>
        </xdr:cNvPr>
        <xdr:cNvSpPr txBox="1">
          <a:spLocks noChangeArrowheads="1"/>
        </xdr:cNvSpPr>
      </xdr:nvSpPr>
      <xdr:spPr bwMode="auto">
        <a:xfrm>
          <a:off x="4743450" y="69342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25</xdr:row>
          <xdr:rowOff>0</xdr:rowOff>
        </xdr:from>
        <xdr:to>
          <xdr:col>13</xdr:col>
          <xdr:colOff>590550</xdr:colOff>
          <xdr:row>26</xdr:row>
          <xdr:rowOff>0</xdr:rowOff>
        </xdr:to>
        <xdr:grpSp>
          <xdr:nvGrpSpPr>
            <xdr:cNvPr id="75" name="Group 203">
              <a:extLst>
                <a:ext uri="{FF2B5EF4-FFF2-40B4-BE49-F238E27FC236}">
                  <a16:creationId xmlns:a16="http://schemas.microsoft.com/office/drawing/2014/main" xmlns="" id="{00000000-0008-0000-0200-00004B000000}"/>
                </a:ext>
              </a:extLst>
            </xdr:cNvPr>
            <xdr:cNvGrpSpPr>
              <a:grpSpLocks noChangeAspect="1"/>
            </xdr:cNvGrpSpPr>
          </xdr:nvGrpSpPr>
          <xdr:grpSpPr bwMode="auto">
            <a:xfrm>
              <a:off x="10163175" y="5067300"/>
              <a:ext cx="581025" cy="247650"/>
              <a:chOff x="758" y="403"/>
              <a:chExt cx="61" cy="29"/>
            </a:xfrm>
          </xdr:grpSpPr>
          <xdr:sp macro="" textlink="">
            <xdr:nvSpPr>
              <xdr:cNvPr id="1073" name="Group Box 49" hidden="1">
                <a:extLst>
                  <a:ext uri="{63B3BB69-23CF-44E3-9099-C40C66FF867C}">
                    <a14:compatExt spid="_x0000_s1073"/>
                  </a:ext>
                </a:extLst>
              </xdr:cNvPr>
              <xdr:cNvSpPr/>
            </xdr:nvSpPr>
            <xdr:spPr>
              <a:xfrm>
                <a:off x="758" y="403"/>
                <a:ext cx="61" cy="29"/>
              </a:xfrm>
              <a:prstGeom prst="rect">
                <a:avLst/>
              </a:prstGeom>
            </xdr:spPr>
          </xdr:sp>
          <xdr:sp macro="" textlink="">
            <xdr:nvSpPr>
              <xdr:cNvPr id="1074" name="Option Button 50" hidden="1">
                <a:extLst>
                  <a:ext uri="{63B3BB69-23CF-44E3-9099-C40C66FF867C}">
                    <a14:compatExt spid="_x0000_s1074"/>
                  </a:ext>
                </a:extLst>
              </xdr:cNvPr>
              <xdr:cNvSpPr/>
            </xdr:nvSpPr>
            <xdr:spPr>
              <a:xfrm>
                <a:off x="763" y="407"/>
                <a:ext cx="30" cy="23"/>
              </a:xfrm>
              <a:prstGeom prst="rect">
                <a:avLst/>
              </a:prstGeom>
            </xdr:spPr>
          </xdr:sp>
          <xdr:sp macro="" textlink="">
            <xdr:nvSpPr>
              <xdr:cNvPr id="1075" name="Option Button 51" hidden="1">
                <a:extLst>
                  <a:ext uri="{63B3BB69-23CF-44E3-9099-C40C66FF867C}">
                    <a14:compatExt spid="_x0000_s1075"/>
                  </a:ext>
                </a:extLst>
              </xdr:cNvPr>
              <xdr:cNvSpPr/>
            </xdr:nvSpPr>
            <xdr:spPr>
              <a:xfrm>
                <a:off x="789" y="407"/>
                <a:ext cx="30" cy="23"/>
              </a:xfrm>
              <a:prstGeom prst="rect">
                <a:avLst/>
              </a:prstGeom>
            </xdr:spPr>
          </xdr:sp>
        </xdr:grpSp>
        <xdr:clientData fLocksWithSheet="0"/>
      </xdr:twoCellAnchor>
    </mc:Choice>
    <mc:Fallback/>
  </mc:AlternateContent>
  <xdr:twoCellAnchor>
    <xdr:from>
      <xdr:col>6</xdr:col>
      <xdr:colOff>66675</xdr:colOff>
      <xdr:row>25</xdr:row>
      <xdr:rowOff>76200</xdr:rowOff>
    </xdr:from>
    <xdr:to>
      <xdr:col>6</xdr:col>
      <xdr:colOff>286131</xdr:colOff>
      <xdr:row>25</xdr:row>
      <xdr:rowOff>222504</xdr:rowOff>
    </xdr:to>
    <xdr:sp macro="" textlink="">
      <xdr:nvSpPr>
        <xdr:cNvPr id="79" name="Text Box 2">
          <a:hlinkClick xmlns:r="http://schemas.openxmlformats.org/officeDocument/2006/relationships" r:id="rId1"/>
          <a:extLst>
            <a:ext uri="{FF2B5EF4-FFF2-40B4-BE49-F238E27FC236}">
              <a16:creationId xmlns:a16="http://schemas.microsoft.com/office/drawing/2014/main" xmlns="" id="{00000000-0008-0000-0200-00004F000000}"/>
            </a:ext>
          </a:extLst>
        </xdr:cNvPr>
        <xdr:cNvSpPr txBox="1">
          <a:spLocks noChangeArrowheads="1"/>
        </xdr:cNvSpPr>
      </xdr:nvSpPr>
      <xdr:spPr bwMode="auto">
        <a:xfrm>
          <a:off x="4524375" y="4714875"/>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6</xdr:col>
      <xdr:colOff>333375</xdr:colOff>
      <xdr:row>25</xdr:row>
      <xdr:rowOff>85725</xdr:rowOff>
    </xdr:from>
    <xdr:to>
      <xdr:col>6</xdr:col>
      <xdr:colOff>552831</xdr:colOff>
      <xdr:row>25</xdr:row>
      <xdr:rowOff>232029</xdr:rowOff>
    </xdr:to>
    <xdr:sp macro="" textlink="">
      <xdr:nvSpPr>
        <xdr:cNvPr id="80" name="Text Box 2">
          <a:hlinkClick xmlns:r="http://schemas.openxmlformats.org/officeDocument/2006/relationships" r:id="rId2"/>
          <a:extLst>
            <a:ext uri="{FF2B5EF4-FFF2-40B4-BE49-F238E27FC236}">
              <a16:creationId xmlns:a16="http://schemas.microsoft.com/office/drawing/2014/main" xmlns="" id="{00000000-0008-0000-0200-000050000000}"/>
            </a:ext>
          </a:extLst>
        </xdr:cNvPr>
        <xdr:cNvSpPr txBox="1">
          <a:spLocks noChangeArrowheads="1"/>
        </xdr:cNvSpPr>
      </xdr:nvSpPr>
      <xdr:spPr bwMode="auto">
        <a:xfrm>
          <a:off x="4791075" y="4724400"/>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xdr:from>
          <xdr:col>13</xdr:col>
          <xdr:colOff>119590</xdr:colOff>
          <xdr:row>42</xdr:row>
          <xdr:rowOff>53976</xdr:rowOff>
        </xdr:from>
        <xdr:to>
          <xdr:col>13</xdr:col>
          <xdr:colOff>510115</xdr:colOff>
          <xdr:row>42</xdr:row>
          <xdr:rowOff>196851</xdr:rowOff>
        </xdr:to>
        <xdr:grpSp>
          <xdr:nvGrpSpPr>
            <xdr:cNvPr id="89" name="Group 3">
              <a:extLst>
                <a:ext uri="{FF2B5EF4-FFF2-40B4-BE49-F238E27FC236}">
                  <a16:creationId xmlns:a16="http://schemas.microsoft.com/office/drawing/2014/main" xmlns="" id="{00000000-0008-0000-0200-000059000000}"/>
                </a:ext>
              </a:extLst>
            </xdr:cNvPr>
            <xdr:cNvGrpSpPr>
              <a:grpSpLocks/>
            </xdr:cNvGrpSpPr>
          </xdr:nvGrpSpPr>
          <xdr:grpSpPr bwMode="auto">
            <a:xfrm>
              <a:off x="10273241" y="9159876"/>
              <a:ext cx="390519" cy="142875"/>
              <a:chOff x="8618288" y="5806440"/>
              <a:chExt cx="403566" cy="144780"/>
            </a:xfrm>
          </xdr:grpSpPr>
          <xdr:sp macro="" textlink="">
            <xdr:nvSpPr>
              <xdr:cNvPr id="1082" name="Option Button 58" hidden="1">
                <a:extLst>
                  <a:ext uri="{63B3BB69-23CF-44E3-9099-C40C66FF867C}">
                    <a14:compatExt spid="_x0000_s1082"/>
                  </a:ext>
                </a:extLst>
              </xdr:cNvPr>
              <xdr:cNvSpPr/>
            </xdr:nvSpPr>
            <xdr:spPr>
              <a:xfrm>
                <a:off x="8618288" y="5806440"/>
                <a:ext cx="198119" cy="144780"/>
              </a:xfrm>
              <a:prstGeom prst="rect">
                <a:avLst/>
              </a:prstGeom>
            </xdr:spPr>
          </xdr:sp>
          <xdr:sp macro="" textlink="">
            <xdr:nvSpPr>
              <xdr:cNvPr id="1083" name="Option Button 59" hidden="1">
                <a:extLst>
                  <a:ext uri="{63B3BB69-23CF-44E3-9099-C40C66FF867C}">
                    <a14:compatExt spid="_x0000_s1083"/>
                  </a:ext>
                </a:extLst>
              </xdr:cNvPr>
              <xdr:cNvSpPr/>
            </xdr:nvSpPr>
            <xdr:spPr>
              <a:xfrm>
                <a:off x="8869454" y="5806440"/>
                <a:ext cx="152400" cy="144780"/>
              </a:xfrm>
              <a:prstGeom prst="rect">
                <a:avLst/>
              </a:prstGeom>
            </xdr:spPr>
          </xdr:sp>
        </xdr:grpSp>
        <xdr:clientData fLocksWithSheet="0"/>
      </xdr:twoCellAnchor>
    </mc:Choice>
    <mc:Fallback/>
  </mc:AlternateContent>
  <xdr:twoCellAnchor>
    <xdr:from>
      <xdr:col>15</xdr:col>
      <xdr:colOff>142874</xdr:colOff>
      <xdr:row>23</xdr:row>
      <xdr:rowOff>19050</xdr:rowOff>
    </xdr:from>
    <xdr:to>
      <xdr:col>16</xdr:col>
      <xdr:colOff>2471896</xdr:colOff>
      <xdr:row>24</xdr:row>
      <xdr:rowOff>199937</xdr:rowOff>
    </xdr:to>
    <xdr:sp macro="" textlink="">
      <xdr:nvSpPr>
        <xdr:cNvPr id="3" name="Metin kutusu 2">
          <a:extLst>
            <a:ext uri="{FF2B5EF4-FFF2-40B4-BE49-F238E27FC236}">
              <a16:creationId xmlns:a16="http://schemas.microsoft.com/office/drawing/2014/main" xmlns="" id="{00000000-0008-0000-0200-000003000000}"/>
            </a:ext>
          </a:extLst>
        </xdr:cNvPr>
        <xdr:cNvSpPr txBox="1"/>
      </xdr:nvSpPr>
      <xdr:spPr>
        <a:xfrm>
          <a:off x="12854419" y="4166755"/>
          <a:ext cx="2736000" cy="4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r-TR" sz="1000">
              <a:latin typeface="+mj-lt"/>
            </a:rPr>
            <a:t>Değeri biliyorsanız</a:t>
          </a:r>
          <a:r>
            <a:rPr lang="tr-TR" sz="1000" baseline="0">
              <a:latin typeface="+mj-lt"/>
            </a:rPr>
            <a:t> soldaki hücreye hacim değerini "m</a:t>
          </a:r>
          <a:r>
            <a:rPr lang="tr-TR" sz="1000" baseline="30000">
              <a:latin typeface="+mj-lt"/>
            </a:rPr>
            <a:t>3</a:t>
          </a:r>
          <a:r>
            <a:rPr lang="tr-TR" sz="1000" baseline="0">
              <a:latin typeface="+mj-lt"/>
            </a:rPr>
            <a:t>" olarak giriniz.  </a:t>
          </a:r>
        </a:p>
      </xdr:txBody>
    </xdr:sp>
    <xdr:clientData/>
  </xdr:twoCellAnchor>
  <xdr:twoCellAnchor>
    <xdr:from>
      <xdr:col>2</xdr:col>
      <xdr:colOff>613064</xdr:colOff>
      <xdr:row>9</xdr:row>
      <xdr:rowOff>34437</xdr:rowOff>
    </xdr:from>
    <xdr:to>
      <xdr:col>2</xdr:col>
      <xdr:colOff>832520</xdr:colOff>
      <xdr:row>9</xdr:row>
      <xdr:rowOff>180741</xdr:rowOff>
    </xdr:to>
    <xdr:sp macro="" textlink="">
      <xdr:nvSpPr>
        <xdr:cNvPr id="61" name="Text Box 2">
          <a:extLst>
            <a:ext uri="{FF2B5EF4-FFF2-40B4-BE49-F238E27FC236}">
              <a16:creationId xmlns:a16="http://schemas.microsoft.com/office/drawing/2014/main" xmlns="" id="{00000000-0008-0000-0200-00003D000000}"/>
            </a:ext>
          </a:extLst>
        </xdr:cNvPr>
        <xdr:cNvSpPr txBox="1">
          <a:spLocks noChangeArrowheads="1"/>
        </xdr:cNvSpPr>
      </xdr:nvSpPr>
      <xdr:spPr bwMode="auto">
        <a:xfrm>
          <a:off x="1660814" y="2246354"/>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chemeClr val="tx1"/>
              </a:solidFill>
              <a:latin typeface="Arial"/>
              <a:cs typeface="Arial"/>
            </a:rPr>
            <a:t>+</a:t>
          </a:r>
        </a:p>
      </xdr:txBody>
    </xdr:sp>
    <xdr:clientData/>
  </xdr:twoCellAnchor>
  <xdr:twoCellAnchor>
    <xdr:from>
      <xdr:col>2</xdr:col>
      <xdr:colOff>613064</xdr:colOff>
      <xdr:row>10</xdr:row>
      <xdr:rowOff>38966</xdr:rowOff>
    </xdr:from>
    <xdr:to>
      <xdr:col>2</xdr:col>
      <xdr:colOff>832520</xdr:colOff>
      <xdr:row>10</xdr:row>
      <xdr:rowOff>185270</xdr:rowOff>
    </xdr:to>
    <xdr:sp macro="" textlink="">
      <xdr:nvSpPr>
        <xdr:cNvPr id="63" name="Text Box 2">
          <a:extLst>
            <a:ext uri="{FF2B5EF4-FFF2-40B4-BE49-F238E27FC236}">
              <a16:creationId xmlns:a16="http://schemas.microsoft.com/office/drawing/2014/main" xmlns="" id="{00000000-0008-0000-0200-00003F000000}"/>
            </a:ext>
          </a:extLst>
        </xdr:cNvPr>
        <xdr:cNvSpPr txBox="1">
          <a:spLocks noChangeArrowheads="1"/>
        </xdr:cNvSpPr>
      </xdr:nvSpPr>
      <xdr:spPr bwMode="auto">
        <a:xfrm>
          <a:off x="1660814" y="2451966"/>
          <a:ext cx="219456" cy="146304"/>
        </a:xfrm>
        <a:prstGeom prst="rect">
          <a:avLst/>
        </a:prstGeom>
        <a:solidFill>
          <a:schemeClr val="accent4">
            <a:lumMod val="40000"/>
            <a:lumOff val="60000"/>
          </a:schemeClr>
        </a:solidFill>
        <a:ln w="9525">
          <a:noFill/>
          <a:miter lim="800000"/>
          <a:headEnd/>
          <a:tailEnd/>
        </a:ln>
      </xdr:spPr>
      <xdr:txBody>
        <a:bodyPr vertOverflow="clip" wrap="square" lIns="27432" tIns="22860" rIns="27432" bIns="22860" anchor="ctr" upright="1"/>
        <a:lstStyle/>
        <a:p>
          <a:pPr algn="ctr" rtl="0">
            <a:defRPr sz="1000"/>
          </a:pPr>
          <a:r>
            <a:rPr lang="tr-TR" sz="800" b="0" i="0" u="none" strike="noStrike" baseline="0">
              <a:solidFill>
                <a:schemeClr val="tx1"/>
              </a:solidFill>
              <a:latin typeface="Arial"/>
              <a:cs typeface="Arial"/>
            </a:rPr>
            <a:t>?</a:t>
          </a:r>
          <a:endParaRPr lang="en-US" sz="800" b="0" i="0" u="none" strike="noStrike" baseline="0">
            <a:solidFill>
              <a:schemeClr val="tx1"/>
            </a:solidFill>
            <a:latin typeface="Arial"/>
            <a:cs typeface="Arial"/>
          </a:endParaRPr>
        </a:p>
      </xdr:txBody>
    </xdr:sp>
    <xdr:clientData/>
  </xdr:twoCellAnchor>
  <xdr:twoCellAnchor>
    <xdr:from>
      <xdr:col>15</xdr:col>
      <xdr:colOff>142874</xdr:colOff>
      <xdr:row>26</xdr:row>
      <xdr:rowOff>1079</xdr:rowOff>
    </xdr:from>
    <xdr:to>
      <xdr:col>16</xdr:col>
      <xdr:colOff>2471896</xdr:colOff>
      <xdr:row>29</xdr:row>
      <xdr:rowOff>130969</xdr:rowOff>
    </xdr:to>
    <xdr:sp macro="" textlink="">
      <xdr:nvSpPr>
        <xdr:cNvPr id="69" name="Metin kutusu 68">
          <a:extLst>
            <a:ext uri="{FF2B5EF4-FFF2-40B4-BE49-F238E27FC236}">
              <a16:creationId xmlns:a16="http://schemas.microsoft.com/office/drawing/2014/main" xmlns="" id="{00000000-0008-0000-0200-000045000000}"/>
            </a:ext>
          </a:extLst>
        </xdr:cNvPr>
        <xdr:cNvSpPr txBox="1"/>
      </xdr:nvSpPr>
      <xdr:spPr>
        <a:xfrm>
          <a:off x="11751468" y="5346985"/>
          <a:ext cx="2733834" cy="7371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r-TR" sz="1000" baseline="0">
              <a:latin typeface="+mj-lt"/>
            </a:rPr>
            <a:t>Eğer değeri bilmiyorsanız sağdaki hücreye "%" değerini giriniz. </a:t>
          </a:r>
          <a:r>
            <a:rPr lang="tr-TR" sz="1000" b="1" baseline="0">
              <a:solidFill>
                <a:srgbClr val="FF0000"/>
              </a:solidFill>
              <a:latin typeface="+mj-lt"/>
            </a:rPr>
            <a:t>0 - 10 arasında bir değer girmeniz önerilir (*). </a:t>
          </a:r>
          <a:r>
            <a:rPr lang="tr-TR" sz="1000" b="0" baseline="0">
              <a:solidFill>
                <a:schemeClr val="tx1"/>
              </a:solidFill>
              <a:latin typeface="+mj-lt"/>
            </a:rPr>
            <a:t>Önerilen  bu değer sistem giriş hacminin %0 ile %10'udur. </a:t>
          </a:r>
        </a:p>
        <a:p>
          <a:pPr algn="l"/>
          <a:endParaRPr lang="tr-TR" sz="1100" b="1" baseline="0">
            <a:solidFill>
              <a:srgbClr val="FF0000"/>
            </a:solidFill>
            <a:latin typeface="+mj-lt"/>
          </a:endParaRPr>
        </a:p>
      </xdr:txBody>
    </xdr:sp>
    <xdr:clientData/>
  </xdr:twoCellAnchor>
  <xdr:twoCellAnchor>
    <xdr:from>
      <xdr:col>12</xdr:col>
      <xdr:colOff>963387</xdr:colOff>
      <xdr:row>23</xdr:row>
      <xdr:rowOff>231322</xdr:rowOff>
    </xdr:from>
    <xdr:to>
      <xdr:col>15</xdr:col>
      <xdr:colOff>140280</xdr:colOff>
      <xdr:row>23</xdr:row>
      <xdr:rowOff>238125</xdr:rowOff>
    </xdr:to>
    <xdr:cxnSp macro="">
      <xdr:nvCxnSpPr>
        <xdr:cNvPr id="5" name="Düz Bağlayıcı 4">
          <a:extLst>
            <a:ext uri="{FF2B5EF4-FFF2-40B4-BE49-F238E27FC236}">
              <a16:creationId xmlns:a16="http://schemas.microsoft.com/office/drawing/2014/main" xmlns="" id="{00000000-0008-0000-0200-000005000000}"/>
            </a:ext>
          </a:extLst>
        </xdr:cNvPr>
        <xdr:cNvCxnSpPr/>
      </xdr:nvCxnSpPr>
      <xdr:spPr>
        <a:xfrm flipH="1" flipV="1">
          <a:off x="10220780" y="4376965"/>
          <a:ext cx="2556000" cy="680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962025</xdr:colOff>
      <xdr:row>23</xdr:row>
      <xdr:rowOff>228600</xdr:rowOff>
    </xdr:from>
    <xdr:to>
      <xdr:col>12</xdr:col>
      <xdr:colOff>962025</xdr:colOff>
      <xdr:row>24</xdr:row>
      <xdr:rowOff>232950</xdr:rowOff>
    </xdr:to>
    <xdr:cxnSp macro="">
      <xdr:nvCxnSpPr>
        <xdr:cNvPr id="9" name="Düz Ok Bağlayıcısı 8">
          <a:extLst>
            <a:ext uri="{FF2B5EF4-FFF2-40B4-BE49-F238E27FC236}">
              <a16:creationId xmlns:a16="http://schemas.microsoft.com/office/drawing/2014/main" xmlns="" id="{00000000-0008-0000-0200-000009000000}"/>
            </a:ext>
          </a:extLst>
        </xdr:cNvPr>
        <xdr:cNvCxnSpPr/>
      </xdr:nvCxnSpPr>
      <xdr:spPr>
        <a:xfrm>
          <a:off x="10233932" y="4389664"/>
          <a:ext cx="0" cy="252000"/>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303892</xdr:colOff>
      <xdr:row>27</xdr:row>
      <xdr:rowOff>36286</xdr:rowOff>
    </xdr:from>
    <xdr:to>
      <xdr:col>15</xdr:col>
      <xdr:colOff>139833</xdr:colOff>
      <xdr:row>27</xdr:row>
      <xdr:rowOff>36741</xdr:rowOff>
    </xdr:to>
    <xdr:cxnSp macro="">
      <xdr:nvCxnSpPr>
        <xdr:cNvPr id="70" name="Düz Bağlayıcı 69">
          <a:extLst>
            <a:ext uri="{FF2B5EF4-FFF2-40B4-BE49-F238E27FC236}">
              <a16:creationId xmlns:a16="http://schemas.microsoft.com/office/drawing/2014/main" xmlns="" id="{00000000-0008-0000-0200-000046000000}"/>
            </a:ext>
          </a:extLst>
        </xdr:cNvPr>
        <xdr:cNvCxnSpPr/>
      </xdr:nvCxnSpPr>
      <xdr:spPr>
        <a:xfrm flipH="1" flipV="1">
          <a:off x="12074071" y="5129893"/>
          <a:ext cx="702262" cy="45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308426</xdr:colOff>
      <xdr:row>26</xdr:row>
      <xdr:rowOff>13423</xdr:rowOff>
    </xdr:from>
    <xdr:to>
      <xdr:col>14</xdr:col>
      <xdr:colOff>308434</xdr:colOff>
      <xdr:row>27</xdr:row>
      <xdr:rowOff>29852</xdr:rowOff>
    </xdr:to>
    <xdr:cxnSp macro="">
      <xdr:nvCxnSpPr>
        <xdr:cNvPr id="71" name="Düz Ok Bağlayıcısı 70">
          <a:extLst>
            <a:ext uri="{FF2B5EF4-FFF2-40B4-BE49-F238E27FC236}">
              <a16:creationId xmlns:a16="http://schemas.microsoft.com/office/drawing/2014/main" xmlns="" id="{00000000-0008-0000-0200-000047000000}"/>
            </a:ext>
          </a:extLst>
        </xdr:cNvPr>
        <xdr:cNvCxnSpPr/>
      </xdr:nvCxnSpPr>
      <xdr:spPr>
        <a:xfrm flipV="1">
          <a:off x="12078605" y="4907459"/>
          <a:ext cx="8" cy="216000"/>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145061</xdr:colOff>
      <xdr:row>34</xdr:row>
      <xdr:rowOff>153242</xdr:rowOff>
    </xdr:from>
    <xdr:to>
      <xdr:col>16</xdr:col>
      <xdr:colOff>2474083</xdr:colOff>
      <xdr:row>36</xdr:row>
      <xdr:rowOff>134970</xdr:rowOff>
    </xdr:to>
    <xdr:sp macro="" textlink="">
      <xdr:nvSpPr>
        <xdr:cNvPr id="72" name="Metin kutusu 71">
          <a:extLst>
            <a:ext uri="{FF2B5EF4-FFF2-40B4-BE49-F238E27FC236}">
              <a16:creationId xmlns:a16="http://schemas.microsoft.com/office/drawing/2014/main" xmlns="" id="{00000000-0008-0000-0200-000048000000}"/>
            </a:ext>
          </a:extLst>
        </xdr:cNvPr>
        <xdr:cNvSpPr txBox="1"/>
      </xdr:nvSpPr>
      <xdr:spPr>
        <a:xfrm>
          <a:off x="12856606" y="6318515"/>
          <a:ext cx="2736000" cy="4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r-TR" sz="1000">
              <a:latin typeface="+mj-lt"/>
            </a:rPr>
            <a:t>Değeri biliyorsanız</a:t>
          </a:r>
          <a:r>
            <a:rPr lang="tr-TR" sz="1000" baseline="0">
              <a:latin typeface="+mj-lt"/>
            </a:rPr>
            <a:t> soldaki hücreye hacim değerini "m</a:t>
          </a:r>
          <a:r>
            <a:rPr lang="tr-TR" sz="1000" baseline="30000">
              <a:latin typeface="+mj-lt"/>
            </a:rPr>
            <a:t>3</a:t>
          </a:r>
          <a:r>
            <a:rPr lang="tr-TR" sz="1000" baseline="0">
              <a:latin typeface="+mj-lt"/>
            </a:rPr>
            <a:t>" olarak giriniz.  </a:t>
          </a:r>
        </a:p>
      </xdr:txBody>
    </xdr:sp>
    <xdr:clientData/>
  </xdr:twoCellAnchor>
  <xdr:twoCellAnchor>
    <xdr:from>
      <xdr:col>12</xdr:col>
      <xdr:colOff>965574</xdr:colOff>
      <xdr:row>35</xdr:row>
      <xdr:rowOff>114401</xdr:rowOff>
    </xdr:from>
    <xdr:to>
      <xdr:col>15</xdr:col>
      <xdr:colOff>142467</xdr:colOff>
      <xdr:row>35</xdr:row>
      <xdr:rowOff>121204</xdr:rowOff>
    </xdr:to>
    <xdr:cxnSp macro="">
      <xdr:nvCxnSpPr>
        <xdr:cNvPr id="73" name="Düz Bağlayıcı 72">
          <a:extLst>
            <a:ext uri="{FF2B5EF4-FFF2-40B4-BE49-F238E27FC236}">
              <a16:creationId xmlns:a16="http://schemas.microsoft.com/office/drawing/2014/main" xmlns="" id="{00000000-0008-0000-0200-000049000000}"/>
            </a:ext>
          </a:extLst>
        </xdr:cNvPr>
        <xdr:cNvCxnSpPr/>
      </xdr:nvCxnSpPr>
      <xdr:spPr>
        <a:xfrm flipH="1" flipV="1">
          <a:off x="10213483" y="6617378"/>
          <a:ext cx="2553939" cy="680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964212</xdr:colOff>
      <xdr:row>35</xdr:row>
      <xdr:rowOff>111679</xdr:rowOff>
    </xdr:from>
    <xdr:to>
      <xdr:col>12</xdr:col>
      <xdr:colOff>964212</xdr:colOff>
      <xdr:row>36</xdr:row>
      <xdr:rowOff>167983</xdr:rowOff>
    </xdr:to>
    <xdr:cxnSp macro="">
      <xdr:nvCxnSpPr>
        <xdr:cNvPr id="74" name="Düz Ok Bağlayıcısı 73">
          <a:extLst>
            <a:ext uri="{FF2B5EF4-FFF2-40B4-BE49-F238E27FC236}">
              <a16:creationId xmlns:a16="http://schemas.microsoft.com/office/drawing/2014/main" xmlns="" id="{00000000-0008-0000-0200-00004A000000}"/>
            </a:ext>
          </a:extLst>
        </xdr:cNvPr>
        <xdr:cNvCxnSpPr/>
      </xdr:nvCxnSpPr>
      <xdr:spPr>
        <a:xfrm>
          <a:off x="10212121" y="6614656"/>
          <a:ext cx="0" cy="255463"/>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145349</xdr:colOff>
      <xdr:row>38</xdr:row>
      <xdr:rowOff>2574</xdr:rowOff>
    </xdr:from>
    <xdr:to>
      <xdr:col>16</xdr:col>
      <xdr:colOff>2474371</xdr:colOff>
      <xdr:row>40</xdr:row>
      <xdr:rowOff>321470</xdr:rowOff>
    </xdr:to>
    <xdr:sp macro="" textlink="">
      <xdr:nvSpPr>
        <xdr:cNvPr id="76" name="Metin kutusu 75">
          <a:extLst>
            <a:ext uri="{FF2B5EF4-FFF2-40B4-BE49-F238E27FC236}">
              <a16:creationId xmlns:a16="http://schemas.microsoft.com/office/drawing/2014/main" xmlns="" id="{00000000-0008-0000-0200-00004C000000}"/>
            </a:ext>
          </a:extLst>
        </xdr:cNvPr>
        <xdr:cNvSpPr txBox="1"/>
      </xdr:nvSpPr>
      <xdr:spPr>
        <a:xfrm>
          <a:off x="11753943" y="7646387"/>
          <a:ext cx="2733834" cy="7356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tr-TR" sz="1000" baseline="0">
              <a:latin typeface="+mj-lt"/>
            </a:rPr>
            <a:t>Eğer değeri bilmiyorsanız sağdaki hücreye "%" değerini giriniz.  </a:t>
          </a:r>
          <a:r>
            <a:rPr lang="tr-TR" sz="1000" b="1" baseline="0">
              <a:solidFill>
                <a:srgbClr val="FF0000"/>
              </a:solidFill>
              <a:effectLst/>
              <a:latin typeface="+mj-lt"/>
              <a:ea typeface="+mn-ea"/>
              <a:cs typeface="+mn-cs"/>
            </a:rPr>
            <a:t>0,25 - 25 arasında bir değer girmeniz önerilir (**). </a:t>
          </a:r>
          <a:r>
            <a:rPr lang="tr-TR" sz="1000" b="0" baseline="0">
              <a:solidFill>
                <a:schemeClr val="tx1"/>
              </a:solidFill>
              <a:effectLst/>
              <a:latin typeface="+mj-lt"/>
              <a:ea typeface="+mn-ea"/>
              <a:cs typeface="+mn-cs"/>
            </a:rPr>
            <a:t>Önerilen  bu değer sistem giriş hacminin %0,25 ile %25'idir.</a:t>
          </a:r>
          <a:endParaRPr lang="en-US" sz="1000" b="0">
            <a:solidFill>
              <a:schemeClr val="tx1"/>
            </a:solidFill>
            <a:effectLst/>
            <a:latin typeface="+mj-lt"/>
          </a:endParaRPr>
        </a:p>
      </xdr:txBody>
    </xdr:sp>
    <xdr:clientData/>
  </xdr:twoCellAnchor>
  <xdr:twoCellAnchor>
    <xdr:from>
      <xdr:col>14</xdr:col>
      <xdr:colOff>306367</xdr:colOff>
      <xdr:row>39</xdr:row>
      <xdr:rowOff>38861</xdr:rowOff>
    </xdr:from>
    <xdr:to>
      <xdr:col>15</xdr:col>
      <xdr:colOff>142308</xdr:colOff>
      <xdr:row>39</xdr:row>
      <xdr:rowOff>39316</xdr:rowOff>
    </xdr:to>
    <xdr:cxnSp macro="">
      <xdr:nvCxnSpPr>
        <xdr:cNvPr id="77" name="Düz Bağlayıcı 76">
          <a:extLst>
            <a:ext uri="{FF2B5EF4-FFF2-40B4-BE49-F238E27FC236}">
              <a16:creationId xmlns:a16="http://schemas.microsoft.com/office/drawing/2014/main" xmlns="" id="{00000000-0008-0000-0200-00004D000000}"/>
            </a:ext>
          </a:extLst>
        </xdr:cNvPr>
        <xdr:cNvCxnSpPr/>
      </xdr:nvCxnSpPr>
      <xdr:spPr>
        <a:xfrm flipH="1" flipV="1">
          <a:off x="12065412" y="7390429"/>
          <a:ext cx="701851" cy="45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310901</xdr:colOff>
      <xdr:row>38</xdr:row>
      <xdr:rowOff>15997</xdr:rowOff>
    </xdr:from>
    <xdr:to>
      <xdr:col>14</xdr:col>
      <xdr:colOff>310909</xdr:colOff>
      <xdr:row>39</xdr:row>
      <xdr:rowOff>32427</xdr:rowOff>
    </xdr:to>
    <xdr:cxnSp macro="">
      <xdr:nvCxnSpPr>
        <xdr:cNvPr id="78" name="Düz Ok Bağlayıcısı 77">
          <a:extLst>
            <a:ext uri="{FF2B5EF4-FFF2-40B4-BE49-F238E27FC236}">
              <a16:creationId xmlns:a16="http://schemas.microsoft.com/office/drawing/2014/main" xmlns="" id="{00000000-0008-0000-0200-00004E000000}"/>
            </a:ext>
          </a:extLst>
        </xdr:cNvPr>
        <xdr:cNvCxnSpPr/>
      </xdr:nvCxnSpPr>
      <xdr:spPr>
        <a:xfrm flipV="1">
          <a:off x="12069946" y="7168406"/>
          <a:ext cx="8" cy="215589"/>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145060</xdr:colOff>
      <xdr:row>40</xdr:row>
      <xdr:rowOff>594837</xdr:rowOff>
    </xdr:from>
    <xdr:to>
      <xdr:col>16</xdr:col>
      <xdr:colOff>2474082</xdr:colOff>
      <xdr:row>41</xdr:row>
      <xdr:rowOff>212883</xdr:rowOff>
    </xdr:to>
    <xdr:sp macro="" textlink="">
      <xdr:nvSpPr>
        <xdr:cNvPr id="59" name="Metin kutusu 58">
          <a:extLst>
            <a:ext uri="{FF2B5EF4-FFF2-40B4-BE49-F238E27FC236}">
              <a16:creationId xmlns:a16="http://schemas.microsoft.com/office/drawing/2014/main" xmlns="" id="{00000000-0008-0000-0200-00003B000000}"/>
            </a:ext>
          </a:extLst>
        </xdr:cNvPr>
        <xdr:cNvSpPr txBox="1"/>
      </xdr:nvSpPr>
      <xdr:spPr>
        <a:xfrm>
          <a:off x="12856605" y="8076292"/>
          <a:ext cx="2736000" cy="4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r-TR" sz="1000">
              <a:latin typeface="+mj-lt"/>
            </a:rPr>
            <a:t>Değeri biliyorsanız</a:t>
          </a:r>
          <a:r>
            <a:rPr lang="tr-TR" sz="1000" baseline="0">
              <a:latin typeface="+mj-lt"/>
            </a:rPr>
            <a:t> soldaki hücreye hacim değerini "m</a:t>
          </a:r>
          <a:r>
            <a:rPr lang="tr-TR" sz="1000" baseline="30000">
              <a:latin typeface="+mj-lt"/>
            </a:rPr>
            <a:t>3</a:t>
          </a:r>
          <a:r>
            <a:rPr lang="tr-TR" sz="1000" baseline="0">
              <a:latin typeface="+mj-lt"/>
            </a:rPr>
            <a:t>" olarak giriniz.  </a:t>
          </a:r>
        </a:p>
      </xdr:txBody>
    </xdr:sp>
    <xdr:clientData/>
  </xdr:twoCellAnchor>
  <xdr:twoCellAnchor>
    <xdr:from>
      <xdr:col>12</xdr:col>
      <xdr:colOff>965573</xdr:colOff>
      <xdr:row>40</xdr:row>
      <xdr:rowOff>807109</xdr:rowOff>
    </xdr:from>
    <xdr:to>
      <xdr:col>15</xdr:col>
      <xdr:colOff>142466</xdr:colOff>
      <xdr:row>40</xdr:row>
      <xdr:rowOff>813912</xdr:rowOff>
    </xdr:to>
    <xdr:cxnSp macro="">
      <xdr:nvCxnSpPr>
        <xdr:cNvPr id="60" name="Düz Bağlayıcı 59">
          <a:extLst>
            <a:ext uri="{FF2B5EF4-FFF2-40B4-BE49-F238E27FC236}">
              <a16:creationId xmlns:a16="http://schemas.microsoft.com/office/drawing/2014/main" xmlns="" id="{00000000-0008-0000-0200-00003C000000}"/>
            </a:ext>
          </a:extLst>
        </xdr:cNvPr>
        <xdr:cNvCxnSpPr/>
      </xdr:nvCxnSpPr>
      <xdr:spPr>
        <a:xfrm flipH="1" flipV="1">
          <a:off x="10300073" y="8288564"/>
          <a:ext cx="2553938" cy="680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964211</xdr:colOff>
      <xdr:row>40</xdr:row>
      <xdr:rowOff>804387</xdr:rowOff>
    </xdr:from>
    <xdr:to>
      <xdr:col>12</xdr:col>
      <xdr:colOff>964211</xdr:colOff>
      <xdr:row>41</xdr:row>
      <xdr:rowOff>245896</xdr:rowOff>
    </xdr:to>
    <xdr:cxnSp macro="">
      <xdr:nvCxnSpPr>
        <xdr:cNvPr id="66" name="Düz Ok Bağlayıcısı 65">
          <a:extLst>
            <a:ext uri="{FF2B5EF4-FFF2-40B4-BE49-F238E27FC236}">
              <a16:creationId xmlns:a16="http://schemas.microsoft.com/office/drawing/2014/main" xmlns="" id="{00000000-0008-0000-0200-000042000000}"/>
            </a:ext>
          </a:extLst>
        </xdr:cNvPr>
        <xdr:cNvCxnSpPr/>
      </xdr:nvCxnSpPr>
      <xdr:spPr>
        <a:xfrm>
          <a:off x="10298711" y="8285842"/>
          <a:ext cx="0" cy="255463"/>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145348</xdr:colOff>
      <xdr:row>43</xdr:row>
      <xdr:rowOff>37190</xdr:rowOff>
    </xdr:from>
    <xdr:to>
      <xdr:col>16</xdr:col>
      <xdr:colOff>2472936</xdr:colOff>
      <xdr:row>47</xdr:row>
      <xdr:rowOff>166687</xdr:rowOff>
    </xdr:to>
    <xdr:sp macro="" textlink="">
      <xdr:nvSpPr>
        <xdr:cNvPr id="68" name="Metin kutusu 67">
          <a:extLst>
            <a:ext uri="{FF2B5EF4-FFF2-40B4-BE49-F238E27FC236}">
              <a16:creationId xmlns:a16="http://schemas.microsoft.com/office/drawing/2014/main" xmlns="" id="{00000000-0008-0000-0200-000044000000}"/>
            </a:ext>
          </a:extLst>
        </xdr:cNvPr>
        <xdr:cNvSpPr txBox="1"/>
      </xdr:nvSpPr>
      <xdr:spPr>
        <a:xfrm>
          <a:off x="11753942" y="9443128"/>
          <a:ext cx="2732400" cy="986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tr-TR" sz="1000" baseline="0">
              <a:latin typeface="+mj-lt"/>
            </a:rPr>
            <a:t>Eğer değeri bilmiyorsanız sağdaki hücreye "%" değerini giriniz.  </a:t>
          </a:r>
          <a:r>
            <a:rPr lang="tr-TR" sz="1000" b="1" baseline="0">
              <a:solidFill>
                <a:srgbClr val="FF0000"/>
              </a:solidFill>
              <a:effectLst/>
              <a:latin typeface="+mj-lt"/>
              <a:ea typeface="+mn-ea"/>
              <a:cs typeface="+mn-cs"/>
            </a:rPr>
            <a:t>3 - 20 arasında bir değer girmeniz önerilir (***). </a:t>
          </a:r>
          <a:r>
            <a:rPr lang="tr-TR" sz="1000" b="0" baseline="0">
              <a:solidFill>
                <a:schemeClr val="tx1"/>
              </a:solidFill>
              <a:effectLst/>
              <a:latin typeface="+mj-lt"/>
              <a:ea typeface="+mn-ea"/>
              <a:cs typeface="+mn-cs"/>
            </a:rPr>
            <a:t>Önerilen  bu değer faturalandırılmış  ve faturalandırılmamış ölçülmüş tüketim toplamlarının %3 ile %20'sidir. </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a:solidFill>
              <a:srgbClr val="FF0000"/>
            </a:solidFill>
            <a:effectLst/>
            <a:latin typeface="+mj-lt"/>
          </a:endParaRPr>
        </a:p>
      </xdr:txBody>
    </xdr:sp>
    <xdr:clientData/>
  </xdr:twoCellAnchor>
  <xdr:twoCellAnchor>
    <xdr:from>
      <xdr:col>14</xdr:col>
      <xdr:colOff>306366</xdr:colOff>
      <xdr:row>44</xdr:row>
      <xdr:rowOff>73478</xdr:rowOff>
    </xdr:from>
    <xdr:to>
      <xdr:col>15</xdr:col>
      <xdr:colOff>142307</xdr:colOff>
      <xdr:row>44</xdr:row>
      <xdr:rowOff>73933</xdr:rowOff>
    </xdr:to>
    <xdr:cxnSp macro="">
      <xdr:nvCxnSpPr>
        <xdr:cNvPr id="81" name="Düz Bağlayıcı 80">
          <a:extLst>
            <a:ext uri="{FF2B5EF4-FFF2-40B4-BE49-F238E27FC236}">
              <a16:creationId xmlns:a16="http://schemas.microsoft.com/office/drawing/2014/main" xmlns="" id="{00000000-0008-0000-0200-000051000000}"/>
            </a:ext>
          </a:extLst>
        </xdr:cNvPr>
        <xdr:cNvCxnSpPr/>
      </xdr:nvCxnSpPr>
      <xdr:spPr>
        <a:xfrm flipH="1" flipV="1">
          <a:off x="12152002" y="9104910"/>
          <a:ext cx="701850" cy="45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310900</xdr:colOff>
      <xdr:row>43</xdr:row>
      <xdr:rowOff>50614</xdr:rowOff>
    </xdr:from>
    <xdr:to>
      <xdr:col>14</xdr:col>
      <xdr:colOff>310908</xdr:colOff>
      <xdr:row>44</xdr:row>
      <xdr:rowOff>67044</xdr:rowOff>
    </xdr:to>
    <xdr:cxnSp macro="">
      <xdr:nvCxnSpPr>
        <xdr:cNvPr id="82" name="Düz Ok Bağlayıcısı 81">
          <a:extLst>
            <a:ext uri="{FF2B5EF4-FFF2-40B4-BE49-F238E27FC236}">
              <a16:creationId xmlns:a16="http://schemas.microsoft.com/office/drawing/2014/main" xmlns="" id="{00000000-0008-0000-0200-000052000000}"/>
            </a:ext>
          </a:extLst>
        </xdr:cNvPr>
        <xdr:cNvCxnSpPr/>
      </xdr:nvCxnSpPr>
      <xdr:spPr>
        <a:xfrm flipV="1">
          <a:off x="12156536" y="8882887"/>
          <a:ext cx="8" cy="215589"/>
        </a:xfrm>
        <a:prstGeom prst="straightConnector1">
          <a:avLst/>
        </a:pr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1862666</xdr:colOff>
      <xdr:row>0</xdr:row>
      <xdr:rowOff>21166</xdr:rowOff>
    </xdr:from>
    <xdr:to>
      <xdr:col>16</xdr:col>
      <xdr:colOff>2534717</xdr:colOff>
      <xdr:row>1</xdr:row>
      <xdr:rowOff>5635</xdr:rowOff>
    </xdr:to>
    <xdr:pic>
      <xdr:nvPicPr>
        <xdr:cNvPr id="58" name="Resim 57">
          <a:extLst>
            <a:ext uri="{FF2B5EF4-FFF2-40B4-BE49-F238E27FC236}">
              <a16:creationId xmlns:a16="http://schemas.microsoft.com/office/drawing/2014/main" xmlns="" id="{00000000-0008-0000-0200-00003A000000}"/>
            </a:ext>
          </a:extLst>
        </xdr:cNvPr>
        <xdr:cNvPicPr>
          <a:picLocks noChangeAspect="1"/>
        </xdr:cNvPicPr>
      </xdr:nvPicPr>
      <xdr:blipFill>
        <a:blip xmlns:r="http://schemas.openxmlformats.org/officeDocument/2006/relationships" r:embed="rId3"/>
        <a:stretch>
          <a:fillRect/>
        </a:stretch>
      </xdr:blipFill>
      <xdr:spPr>
        <a:xfrm>
          <a:off x="14657916" y="21166"/>
          <a:ext cx="672051" cy="673200"/>
        </a:xfrm>
        <a:prstGeom prst="rect">
          <a:avLst/>
        </a:prstGeom>
      </xdr:spPr>
    </xdr:pic>
    <xdr:clientData/>
  </xdr:twoCellAnchor>
  <xdr:twoCellAnchor editAs="oneCell">
    <xdr:from>
      <xdr:col>0</xdr:col>
      <xdr:colOff>238125</xdr:colOff>
      <xdr:row>0</xdr:row>
      <xdr:rowOff>0</xdr:rowOff>
    </xdr:from>
    <xdr:to>
      <xdr:col>1</xdr:col>
      <xdr:colOff>676274</xdr:colOff>
      <xdr:row>0</xdr:row>
      <xdr:rowOff>687302</xdr:rowOff>
    </xdr:to>
    <xdr:pic>
      <xdr:nvPicPr>
        <xdr:cNvPr id="2" name="Resim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0"/>
          <a:ext cx="685799" cy="6873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628650</xdr:colOff>
      <xdr:row>0</xdr:row>
      <xdr:rowOff>19050</xdr:rowOff>
    </xdr:from>
    <xdr:to>
      <xdr:col>11</xdr:col>
      <xdr:colOff>1300701</xdr:colOff>
      <xdr:row>1</xdr:row>
      <xdr:rowOff>1687</xdr:rowOff>
    </xdr:to>
    <xdr:pic>
      <xdr:nvPicPr>
        <xdr:cNvPr id="4" name="Resim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stretch>
          <a:fillRect/>
        </a:stretch>
      </xdr:blipFill>
      <xdr:spPr>
        <a:xfrm>
          <a:off x="13544550" y="19050"/>
          <a:ext cx="672051" cy="673200"/>
        </a:xfrm>
        <a:prstGeom prst="rect">
          <a:avLst/>
        </a:prstGeom>
      </xdr:spPr>
    </xdr:pic>
    <xdr:clientData/>
  </xdr:twoCellAnchor>
  <xdr:twoCellAnchor editAs="oneCell">
    <xdr:from>
      <xdr:col>0</xdr:col>
      <xdr:colOff>214313</xdr:colOff>
      <xdr:row>0</xdr:row>
      <xdr:rowOff>0</xdr:rowOff>
    </xdr:from>
    <xdr:to>
      <xdr:col>1</xdr:col>
      <xdr:colOff>750094</xdr:colOff>
      <xdr:row>3</xdr:row>
      <xdr:rowOff>13629</xdr:rowOff>
    </xdr:to>
    <xdr:pic>
      <xdr:nvPicPr>
        <xdr:cNvPr id="2" name="Resim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3" y="0"/>
          <a:ext cx="785812" cy="787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628650</xdr:colOff>
      <xdr:row>0</xdr:row>
      <xdr:rowOff>19050</xdr:rowOff>
    </xdr:from>
    <xdr:to>
      <xdr:col>11</xdr:col>
      <xdr:colOff>1300701</xdr:colOff>
      <xdr:row>0</xdr:row>
      <xdr:rowOff>692250</xdr:rowOff>
    </xdr:to>
    <xdr:pic>
      <xdr:nvPicPr>
        <xdr:cNvPr id="4" name="Resim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13239750" y="19050"/>
          <a:ext cx="672051" cy="673200"/>
        </a:xfrm>
        <a:prstGeom prst="rect">
          <a:avLst/>
        </a:prstGeom>
      </xdr:spPr>
    </xdr:pic>
    <xdr:clientData/>
  </xdr:twoCellAnchor>
  <xdr:twoCellAnchor editAs="oneCell">
    <xdr:from>
      <xdr:col>1</xdr:col>
      <xdr:colOff>21167</xdr:colOff>
      <xdr:row>0</xdr:row>
      <xdr:rowOff>1</xdr:rowOff>
    </xdr:from>
    <xdr:to>
      <xdr:col>1</xdr:col>
      <xdr:colOff>719666</xdr:colOff>
      <xdr:row>1</xdr:row>
      <xdr:rowOff>1532</xdr:rowOff>
    </xdr:to>
    <xdr:pic>
      <xdr:nvPicPr>
        <xdr:cNvPr id="2" name="Resim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584" y="1"/>
          <a:ext cx="698499" cy="7000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26956</xdr:colOff>
      <xdr:row>14</xdr:row>
      <xdr:rowOff>1106170</xdr:rowOff>
    </xdr:from>
    <xdr:ext cx="8216932" cy="267253"/>
    <mc:AlternateContent xmlns:mc="http://schemas.openxmlformats.org/markup-compatibility/2006" xmlns:a14="http://schemas.microsoft.com/office/drawing/2010/main">
      <mc:Choice Requires="a14">
        <xdr:sp macro="" textlink="">
          <xdr:nvSpPr>
            <xdr:cNvPr id="5" name="Metin kutusu 4">
              <a:extLst>
                <a:ext uri="{FF2B5EF4-FFF2-40B4-BE49-F238E27FC236}">
                  <a16:creationId xmlns:a16="http://schemas.microsoft.com/office/drawing/2014/main" xmlns="" id="{00000000-0008-0000-0500-000005000000}"/>
                </a:ext>
              </a:extLst>
            </xdr:cNvPr>
            <xdr:cNvSpPr txBox="1"/>
          </xdr:nvSpPr>
          <xdr:spPr>
            <a:xfrm>
              <a:off x="4146519" y="7797483"/>
              <a:ext cx="8216932" cy="267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100" b="0" i="1">
                  <a:latin typeface="+mj-lt"/>
                </a:rPr>
                <a:t>Sayaçlardaki</a:t>
              </a:r>
              <a:r>
                <a:rPr lang="tr-TR" sz="1100" b="0" i="1" baseline="0">
                  <a:latin typeface="+mj-lt"/>
                </a:rPr>
                <a:t> Ölçüm Hataları</a:t>
              </a:r>
              <a14:m>
                <m:oMath xmlns:m="http://schemas.openxmlformats.org/officeDocument/2006/math">
                  <m:r>
                    <a:rPr lang="en-US" sz="1100" b="0" i="1">
                      <a:latin typeface="Cambria Math"/>
                    </a:rPr>
                    <m:t>=</m:t>
                  </m:r>
                  <m:r>
                    <m:rPr>
                      <m:nor/>
                    </m:rPr>
                    <a:rPr lang="tr-TR" sz="1100" b="0" i="1">
                      <a:latin typeface="+mj-lt"/>
                    </a:rPr>
                    <m:t>de</m:t>
                  </m:r>
                  <m:r>
                    <m:rPr>
                      <m:nor/>
                    </m:rPr>
                    <a:rPr lang="tr-TR" sz="1100" b="0" i="1">
                      <a:latin typeface="+mj-lt"/>
                    </a:rPr>
                    <m:t>ğ</m:t>
                  </m:r>
                  <m:r>
                    <m:rPr>
                      <m:nor/>
                    </m:rPr>
                    <a:rPr lang="tr-TR" sz="1100" b="0" i="1">
                      <a:latin typeface="+mj-lt"/>
                    </a:rPr>
                    <m:t>er</m:t>
                  </m:r>
                  <m:r>
                    <m:rPr>
                      <m:nor/>
                    </m:rPr>
                    <a:rPr lang="tr-TR" sz="1100" b="0" i="1">
                      <a:latin typeface="+mj-lt"/>
                    </a:rPr>
                    <m:t>%</m:t>
                  </m:r>
                  <m:r>
                    <a:rPr lang="tr-TR" sz="1100" b="0" i="1">
                      <a:latin typeface="Cambria Math"/>
                    </a:rPr>
                    <m:t>∗(</m:t>
                  </m:r>
                  <m:r>
                    <a:rPr lang="tr-TR" sz="1100" b="0" i="1">
                      <a:latin typeface="Cambria Math"/>
                    </a:rPr>
                    <m:t>𝐹𝑎𝑡𝑢𝑟𝑎𝑙𝑎𝑛𝑑𝚤𝑟𝚤𝑙𝑚𝚤</m:t>
                  </m:r>
                  <m:r>
                    <a:rPr lang="tr-TR" sz="1100" b="0" i="1">
                      <a:latin typeface="Cambria Math"/>
                    </a:rPr>
                    <m:t>ş Ö</m:t>
                  </m:r>
                  <m:r>
                    <a:rPr lang="tr-TR" sz="1100" b="0" i="1">
                      <a:latin typeface="Cambria Math"/>
                    </a:rPr>
                    <m:t>𝑙</m:t>
                  </m:r>
                  <m:r>
                    <a:rPr lang="tr-TR" sz="1100" b="0" i="1">
                      <a:latin typeface="Cambria Math"/>
                    </a:rPr>
                    <m:t>çü</m:t>
                  </m:r>
                  <m:r>
                    <a:rPr lang="tr-TR" sz="1100" b="0" i="1">
                      <a:latin typeface="Cambria Math"/>
                    </a:rPr>
                    <m:t>𝑙𝑚</m:t>
                  </m:r>
                  <m:r>
                    <a:rPr lang="tr-TR" sz="1100" b="0" i="1">
                      <a:latin typeface="Cambria Math"/>
                    </a:rPr>
                    <m:t>üş </m:t>
                  </m:r>
                  <m:r>
                    <a:rPr lang="tr-TR" sz="1100" b="0" i="1">
                      <a:latin typeface="Cambria Math"/>
                    </a:rPr>
                    <m:t>𝑇</m:t>
                  </m:r>
                  <m:r>
                    <a:rPr lang="tr-TR" sz="1100" b="0" i="1">
                      <a:latin typeface="Cambria Math"/>
                    </a:rPr>
                    <m:t>ü</m:t>
                  </m:r>
                  <m:r>
                    <a:rPr lang="tr-TR" sz="1100" b="0" i="1">
                      <a:latin typeface="Cambria Math"/>
                    </a:rPr>
                    <m:t>𝑘𝑒𝑡𝑖𝑚</m:t>
                  </m:r>
                  <m:r>
                    <a:rPr lang="tr-TR" sz="1100" b="0" i="1">
                      <a:latin typeface="Cambria Math"/>
                    </a:rPr>
                    <m:t>+</m:t>
                  </m:r>
                  <m:r>
                    <a:rPr lang="tr-TR" sz="1100" b="0" i="1">
                      <a:latin typeface="Cambria Math"/>
                    </a:rPr>
                    <m:t>𝐹𝑎𝑡𝑢𝑟𝑎𝑙𝑎𝑛𝑑𝚤𝑟𝚤𝑙𝑚𝑎𝑚𝚤</m:t>
                  </m:r>
                  <m:r>
                    <a:rPr lang="tr-TR" sz="1100" b="0" i="1">
                      <a:latin typeface="Cambria Math"/>
                    </a:rPr>
                    <m:t>ş Ö</m:t>
                  </m:r>
                  <m:r>
                    <a:rPr lang="tr-TR" sz="1100" b="0" i="1">
                      <a:latin typeface="Cambria Math"/>
                    </a:rPr>
                    <m:t>𝑙</m:t>
                  </m:r>
                  <m:r>
                    <a:rPr lang="tr-TR" sz="1100" b="0" i="1">
                      <a:latin typeface="Cambria Math"/>
                    </a:rPr>
                    <m:t>çü</m:t>
                  </m:r>
                  <m:r>
                    <a:rPr lang="tr-TR" sz="1100" b="0" i="1">
                      <a:latin typeface="Cambria Math"/>
                    </a:rPr>
                    <m:t>𝑙𝑚</m:t>
                  </m:r>
                  <m:r>
                    <a:rPr lang="tr-TR" sz="1100" b="0" i="1">
                      <a:latin typeface="Cambria Math"/>
                    </a:rPr>
                    <m:t>üş </m:t>
                  </m:r>
                  <m:r>
                    <a:rPr lang="tr-TR" sz="1100" b="0" i="1">
                      <a:latin typeface="Cambria Math"/>
                    </a:rPr>
                    <m:t>𝑇</m:t>
                  </m:r>
                  <m:r>
                    <a:rPr lang="tr-TR" sz="1100" b="0" i="1">
                      <a:latin typeface="Cambria Math"/>
                    </a:rPr>
                    <m:t>ü</m:t>
                  </m:r>
                  <m:r>
                    <a:rPr lang="tr-TR" sz="1100" b="0" i="1">
                      <a:latin typeface="Cambria Math"/>
                    </a:rPr>
                    <m:t>𝑘𝑒𝑡𝑖𝑚</m:t>
                  </m:r>
                  <m:r>
                    <a:rPr lang="tr-TR" sz="1100" b="0" i="1">
                      <a:latin typeface="Cambria Math"/>
                    </a:rPr>
                    <m:t>)</m:t>
                  </m:r>
                </m:oMath>
              </a14:m>
              <a:endParaRPr lang="en-US" sz="1100" b="0" i="1">
                <a:latin typeface="+mj-lt"/>
              </a:endParaRPr>
            </a:p>
          </xdr:txBody>
        </xdr:sp>
      </mc:Choice>
      <mc:Fallback xmlns="">
        <xdr:sp macro="" textlink="">
          <xdr:nvSpPr>
            <xdr:cNvPr id="5" name="Metin kutusu 4"/>
            <xdr:cNvSpPr txBox="1"/>
          </xdr:nvSpPr>
          <xdr:spPr>
            <a:xfrm>
              <a:off x="4146519" y="7797483"/>
              <a:ext cx="8216932" cy="267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100" b="0" i="1">
                  <a:latin typeface="+mj-lt"/>
                </a:rPr>
                <a:t>Sayaçlardaki</a:t>
              </a:r>
              <a:r>
                <a:rPr lang="tr-TR" sz="1100" b="0" i="1" baseline="0">
                  <a:latin typeface="+mj-lt"/>
                </a:rPr>
                <a:t> Ölçüm Hataları</a:t>
              </a:r>
              <a:r>
                <a:rPr lang="en-US" sz="1100" b="0" i="0">
                  <a:latin typeface="Cambria Math"/>
                </a:rPr>
                <a:t>=</a:t>
              </a:r>
              <a:r>
                <a:rPr lang="tr-TR" sz="1100" b="0" i="0">
                  <a:latin typeface="Cambria Math"/>
                </a:rPr>
                <a:t>"değer%"∗(𝐹𝑎𝑡𝑢𝑟𝑎𝑙𝑎𝑛𝑑𝚤𝑟𝚤𝑙𝑚𝚤ş Ö𝑙çü𝑙𝑚üş 𝑇ü𝑘𝑒𝑡𝑖𝑚+𝐹𝑎𝑡𝑢𝑟𝑎𝑙𝑎𝑛𝑑𝚤𝑟𝚤𝑙𝑚𝑎𝑚𝚤ş Ö𝑙çü𝑙𝑚üş 𝑇ü𝑘𝑒𝑡𝑖𝑚)</a:t>
              </a:r>
              <a:endParaRPr lang="en-US" sz="1100" b="0" i="1">
                <a:latin typeface="+mj-lt"/>
              </a:endParaRPr>
            </a:p>
          </xdr:txBody>
        </xdr:sp>
      </mc:Fallback>
    </mc:AlternateContent>
    <xdr:clientData/>
  </xdr:oneCellAnchor>
  <xdr:twoCellAnchor editAs="oneCell">
    <xdr:from>
      <xdr:col>11</xdr:col>
      <xdr:colOff>2190750</xdr:colOff>
      <xdr:row>0</xdr:row>
      <xdr:rowOff>9525</xdr:rowOff>
    </xdr:from>
    <xdr:to>
      <xdr:col>11</xdr:col>
      <xdr:colOff>2862801</xdr:colOff>
      <xdr:row>0</xdr:row>
      <xdr:rowOff>682725</xdr:rowOff>
    </xdr:to>
    <xdr:pic>
      <xdr:nvPicPr>
        <xdr:cNvPr id="4" name="Resim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tretch>
          <a:fillRect/>
        </a:stretch>
      </xdr:blipFill>
      <xdr:spPr>
        <a:xfrm>
          <a:off x="14620875" y="9525"/>
          <a:ext cx="672051" cy="673200"/>
        </a:xfrm>
        <a:prstGeom prst="rect">
          <a:avLst/>
        </a:prstGeom>
      </xdr:spPr>
    </xdr:pic>
    <xdr:clientData/>
  </xdr:twoCellAnchor>
  <xdr:twoCellAnchor editAs="oneCell">
    <xdr:from>
      <xdr:col>1</xdr:col>
      <xdr:colOff>11908</xdr:colOff>
      <xdr:row>0</xdr:row>
      <xdr:rowOff>1</xdr:rowOff>
    </xdr:from>
    <xdr:to>
      <xdr:col>1</xdr:col>
      <xdr:colOff>797719</xdr:colOff>
      <xdr:row>1</xdr:row>
      <xdr:rowOff>96972</xdr:rowOff>
    </xdr:to>
    <xdr:pic>
      <xdr:nvPicPr>
        <xdr:cNvPr id="3" name="Resi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9" y="1"/>
          <a:ext cx="785811" cy="787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71437</xdr:colOff>
      <xdr:row>51</xdr:row>
      <xdr:rowOff>178146</xdr:rowOff>
    </xdr:to>
    <xdr:pic>
      <xdr:nvPicPr>
        <xdr:cNvPr id="7" name="Resim 6">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58062" cy="989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7169</xdr:colOff>
      <xdr:row>7</xdr:row>
      <xdr:rowOff>47625</xdr:rowOff>
    </xdr:from>
    <xdr:to>
      <xdr:col>18</xdr:col>
      <xdr:colOff>140519</xdr:colOff>
      <xdr:row>11</xdr:row>
      <xdr:rowOff>47625</xdr:rowOff>
    </xdr:to>
    <xdr:sp macro="" textlink="">
      <xdr:nvSpPr>
        <xdr:cNvPr id="10" name="TextBox 1">
          <a:extLst>
            <a:ext uri="{FF2B5EF4-FFF2-40B4-BE49-F238E27FC236}">
              <a16:creationId xmlns:a16="http://schemas.microsoft.com/office/drawing/2014/main" xmlns="" id="{00000000-0008-0000-0600-00000A000000}"/>
            </a:ext>
          </a:extLst>
        </xdr:cNvPr>
        <xdr:cNvSpPr txBox="1"/>
      </xdr:nvSpPr>
      <xdr:spPr>
        <a:xfrm>
          <a:off x="7901013" y="1381125"/>
          <a:ext cx="3169444"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tr-TR" sz="1800" b="1" baseline="0">
              <a:solidFill>
                <a:srgbClr val="FF0000"/>
              </a:solidFill>
              <a:effectLst/>
              <a:latin typeface="+mj-lt"/>
              <a:ea typeface="+mn-ea"/>
              <a:cs typeface="+mn-cs"/>
            </a:rPr>
            <a:t> Kullanım kılavuzuna erişim için dosyaya çift tıklayınız.</a:t>
          </a:r>
          <a:endParaRPr lang="en-US" sz="1800" b="1">
            <a:solidFill>
              <a:srgbClr val="FF0000"/>
            </a:solidFill>
            <a:latin typeface="+mj-lt"/>
            <a:cs typeface="Arial" panose="020B0604020202020204" pitchFamily="34" charset="0"/>
          </a:endParaRPr>
        </a:p>
      </xdr:txBody>
    </xdr:sp>
    <xdr:clientData/>
  </xdr:twoCellAnchor>
  <xdr:twoCellAnchor>
    <xdr:from>
      <xdr:col>11</xdr:col>
      <xdr:colOff>600798</xdr:colOff>
      <xdr:row>13</xdr:row>
      <xdr:rowOff>168588</xdr:rowOff>
    </xdr:from>
    <xdr:to>
      <xdr:col>16</xdr:col>
      <xdr:colOff>76785</xdr:colOff>
      <xdr:row>14</xdr:row>
      <xdr:rowOff>158425</xdr:rowOff>
    </xdr:to>
    <xdr:sp macro="" textlink="">
      <xdr:nvSpPr>
        <xdr:cNvPr id="5" name="Bükülü Ok 4">
          <a:extLst>
            <a:ext uri="{FF2B5EF4-FFF2-40B4-BE49-F238E27FC236}">
              <a16:creationId xmlns:a16="http://schemas.microsoft.com/office/drawing/2014/main" xmlns="" id="{00000000-0008-0000-0600-000005000000}"/>
            </a:ext>
          </a:extLst>
        </xdr:cNvPr>
        <xdr:cNvSpPr/>
      </xdr:nvSpPr>
      <xdr:spPr>
        <a:xfrm rot="9408360">
          <a:off x="7280204" y="2645088"/>
          <a:ext cx="2512081" cy="180337"/>
        </a:xfrm>
        <a:prstGeom prst="bentArrow">
          <a:avLst/>
        </a:prstGeom>
        <a:noFill/>
        <a:ln w="127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0</xdr:row>
          <xdr:rowOff>19050</xdr:rowOff>
        </xdr:from>
        <xdr:to>
          <xdr:col>12</xdr:col>
          <xdr:colOff>57150</xdr:colOff>
          <xdr:row>51</xdr:row>
          <xdr:rowOff>19050</xdr:rowOff>
        </xdr:to>
        <xdr:sp macro="" textlink="">
          <xdr:nvSpPr>
            <xdr:cNvPr id="11289" name="Object 25" hidden="1">
              <a:extLst>
                <a:ext uri="{63B3BB69-23CF-44E3-9099-C40C66FF867C}">
                  <a14:compatExt spid="_x0000_s112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11</xdr:col>
      <xdr:colOff>619125</xdr:colOff>
      <xdr:row>0</xdr:row>
      <xdr:rowOff>9525</xdr:rowOff>
    </xdr:from>
    <xdr:to>
      <xdr:col>11</xdr:col>
      <xdr:colOff>1291176</xdr:colOff>
      <xdr:row>0</xdr:row>
      <xdr:rowOff>682725</xdr:rowOff>
    </xdr:to>
    <xdr:pic>
      <xdr:nvPicPr>
        <xdr:cNvPr id="3" name="Resim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a:stretch>
          <a:fillRect/>
        </a:stretch>
      </xdr:blipFill>
      <xdr:spPr>
        <a:xfrm>
          <a:off x="11239500" y="9525"/>
          <a:ext cx="672051" cy="673200"/>
        </a:xfrm>
        <a:prstGeom prst="rect">
          <a:avLst/>
        </a:prstGeom>
      </xdr:spPr>
    </xdr:pic>
    <xdr:clientData/>
  </xdr:twoCellAnchor>
  <xdr:twoCellAnchor editAs="oneCell">
    <xdr:from>
      <xdr:col>1</xdr:col>
      <xdr:colOff>1</xdr:colOff>
      <xdr:row>0</xdr:row>
      <xdr:rowOff>1</xdr:rowOff>
    </xdr:from>
    <xdr:to>
      <xdr:col>1</xdr:col>
      <xdr:colOff>704850</xdr:colOff>
      <xdr:row>1</xdr:row>
      <xdr:rowOff>11071</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1" y="1"/>
          <a:ext cx="704849" cy="706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them/Desktop/SSDP_ethemkaradire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ing Worksheet"/>
      <sheetName val="Performance Indicators"/>
      <sheetName val="Comments"/>
      <sheetName val="Water Balance"/>
      <sheetName val="GradingAssessment"/>
      <sheetName val="Dashboard"/>
      <sheetName val="Grading Matrix"/>
      <sheetName val="Service Connection Diagram"/>
      <sheetName val="Definitions"/>
      <sheetName val="Loss Control Planning"/>
      <sheetName val="Example Audits"/>
      <sheetName val="Acknowledge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dimension ref="B1:AA48"/>
  <sheetViews>
    <sheetView showGridLines="0" showRowColHeaders="0" tabSelected="1" zoomScale="80" zoomScaleNormal="80" workbookViewId="0">
      <pane ySplit="1" topLeftCell="A11" activePane="bottomLeft" state="frozen"/>
      <selection pane="bottomLeft" activeCell="E12" sqref="E12:H12"/>
    </sheetView>
  </sheetViews>
  <sheetFormatPr defaultRowHeight="15.75" x14ac:dyDescent="0.25"/>
  <cols>
    <col min="1" max="1" width="3.7109375" style="1" customWidth="1"/>
    <col min="2" max="2" width="4.7109375" style="1" customWidth="1"/>
    <col min="3" max="3" width="4" style="1" customWidth="1"/>
    <col min="4" max="4" width="26.85546875" style="1" customWidth="1"/>
    <col min="5" max="5" width="36.85546875" style="1" customWidth="1"/>
    <col min="6" max="6" width="11" style="1" customWidth="1"/>
    <col min="7" max="7" width="35.85546875" style="1" customWidth="1"/>
    <col min="8" max="8" width="20.5703125" style="1" customWidth="1"/>
    <col min="9" max="9" width="5.7109375" style="1" customWidth="1"/>
    <col min="10" max="10" width="4.5703125" style="1" customWidth="1"/>
    <col min="11" max="11" width="19" style="1" customWidth="1"/>
    <col min="12" max="12" width="7" style="1" customWidth="1"/>
    <col min="13" max="13" width="7.28515625" style="1" customWidth="1"/>
    <col min="14" max="17" width="9.140625" style="1"/>
    <col min="18" max="18" width="3.7109375" style="1" customWidth="1"/>
    <col min="19" max="19" width="19.7109375" style="1" customWidth="1"/>
    <col min="20" max="24" width="9.140625" style="40"/>
    <col min="25" max="16384" width="9.140625" style="1"/>
  </cols>
  <sheetData>
    <row r="1" spans="2:27" ht="54.95" customHeight="1" thickTop="1" x14ac:dyDescent="0.25">
      <c r="B1" s="322" t="s">
        <v>2</v>
      </c>
      <c r="C1" s="323"/>
      <c r="D1" s="323"/>
      <c r="E1" s="323"/>
      <c r="F1" s="323"/>
      <c r="G1" s="323"/>
      <c r="H1" s="323"/>
      <c r="I1" s="323"/>
      <c r="J1" s="323"/>
      <c r="K1" s="323"/>
      <c r="L1" s="323"/>
      <c r="M1" s="323"/>
      <c r="N1" s="323"/>
      <c r="O1" s="323"/>
      <c r="P1" s="323"/>
      <c r="Q1" s="323"/>
      <c r="R1" s="323"/>
      <c r="S1" s="96"/>
      <c r="T1" s="99"/>
      <c r="U1" s="99"/>
      <c r="V1" s="99"/>
      <c r="W1" s="99"/>
      <c r="X1" s="99"/>
      <c r="Y1" s="99"/>
      <c r="Z1" s="99"/>
      <c r="AA1" s="99"/>
    </row>
    <row r="2" spans="2:27" ht="21" customHeight="1" x14ac:dyDescent="0.25">
      <c r="B2" s="342" t="s">
        <v>1521</v>
      </c>
      <c r="C2" s="343"/>
      <c r="D2" s="343"/>
      <c r="E2" s="343"/>
      <c r="F2" s="343"/>
      <c r="G2" s="343"/>
      <c r="H2" s="343"/>
      <c r="I2" s="343"/>
      <c r="J2" s="343"/>
      <c r="K2" s="343"/>
      <c r="L2" s="343"/>
      <c r="M2" s="343"/>
      <c r="N2" s="343"/>
      <c r="O2" s="343"/>
      <c r="P2" s="343"/>
      <c r="Q2" s="343"/>
      <c r="R2" s="343"/>
      <c r="S2" s="344"/>
      <c r="T2" s="99"/>
      <c r="U2" s="99"/>
      <c r="V2" s="99"/>
      <c r="W2" s="99"/>
      <c r="X2" s="99"/>
      <c r="Y2" s="99"/>
      <c r="Z2" s="99"/>
      <c r="AA2" s="99"/>
    </row>
    <row r="3" spans="2:27" ht="9" customHeight="1" x14ac:dyDescent="0.25">
      <c r="B3" s="2"/>
      <c r="C3" s="3"/>
      <c r="D3" s="21"/>
      <c r="E3" s="21"/>
      <c r="F3" s="21"/>
      <c r="G3" s="21"/>
      <c r="H3" s="21"/>
      <c r="I3" s="21"/>
      <c r="J3" s="21"/>
      <c r="K3" s="21"/>
      <c r="L3" s="21"/>
      <c r="M3" s="21"/>
      <c r="N3" s="21"/>
      <c r="O3" s="21"/>
      <c r="P3" s="21"/>
      <c r="Q3" s="4"/>
      <c r="R3" s="4"/>
      <c r="S3" s="38"/>
      <c r="T3" s="99"/>
      <c r="U3" s="99"/>
      <c r="V3" s="99"/>
      <c r="W3" s="99"/>
      <c r="X3" s="99"/>
      <c r="Y3" s="99"/>
      <c r="Z3" s="99"/>
      <c r="AA3" s="99"/>
    </row>
    <row r="4" spans="2:27" ht="9" customHeight="1" x14ac:dyDescent="0.25">
      <c r="B4" s="2"/>
      <c r="C4" s="3"/>
      <c r="D4" s="21"/>
      <c r="E4" s="21"/>
      <c r="F4" s="21"/>
      <c r="G4" s="21"/>
      <c r="H4" s="21"/>
      <c r="I4" s="21"/>
      <c r="J4" s="21"/>
      <c r="K4" s="21"/>
      <c r="L4" s="21"/>
      <c r="M4" s="21"/>
      <c r="N4" s="21"/>
      <c r="O4" s="21"/>
      <c r="P4" s="21"/>
      <c r="Q4" s="4"/>
      <c r="R4" s="4"/>
      <c r="S4" s="38"/>
      <c r="T4" s="99"/>
      <c r="U4" s="99"/>
      <c r="V4" s="99"/>
      <c r="W4" s="99"/>
      <c r="X4" s="99"/>
      <c r="Y4" s="99"/>
      <c r="Z4" s="99"/>
      <c r="AA4" s="99"/>
    </row>
    <row r="5" spans="2:27" ht="15.75" customHeight="1" x14ac:dyDescent="0.25">
      <c r="B5" s="2"/>
      <c r="C5" s="3"/>
      <c r="D5" s="327" t="s">
        <v>17</v>
      </c>
      <c r="E5" s="327"/>
      <c r="F5" s="327"/>
      <c r="G5" s="327"/>
      <c r="H5" s="327"/>
      <c r="I5" s="327"/>
      <c r="J5" s="327"/>
      <c r="K5" s="327"/>
      <c r="L5" s="327"/>
      <c r="M5" s="327"/>
      <c r="N5" s="327"/>
      <c r="O5" s="327"/>
      <c r="P5" s="327"/>
      <c r="Q5" s="5"/>
      <c r="R5" s="5"/>
      <c r="S5" s="6"/>
      <c r="T5" s="99"/>
      <c r="U5" s="99"/>
      <c r="V5" s="99"/>
      <c r="W5" s="99"/>
      <c r="X5" s="99"/>
      <c r="Y5" s="99"/>
      <c r="Z5" s="99"/>
      <c r="AA5" s="99"/>
    </row>
    <row r="6" spans="2:27" x14ac:dyDescent="0.25">
      <c r="B6" s="7"/>
      <c r="C6" s="5"/>
      <c r="D6" s="327"/>
      <c r="E6" s="327"/>
      <c r="F6" s="327"/>
      <c r="G6" s="327"/>
      <c r="H6" s="327"/>
      <c r="I6" s="327"/>
      <c r="J6" s="327"/>
      <c r="K6" s="327"/>
      <c r="L6" s="327"/>
      <c r="M6" s="327"/>
      <c r="N6" s="327"/>
      <c r="O6" s="327"/>
      <c r="P6" s="327"/>
      <c r="Q6" s="5"/>
      <c r="R6" s="5"/>
      <c r="S6" s="6"/>
      <c r="T6" s="99"/>
      <c r="U6" s="99"/>
      <c r="V6" s="99"/>
      <c r="W6" s="99"/>
      <c r="X6" s="99"/>
      <c r="Y6" s="99"/>
      <c r="Z6" s="99"/>
      <c r="AA6" s="99"/>
    </row>
    <row r="7" spans="2:27" ht="8.25" customHeight="1" x14ac:dyDescent="0.25">
      <c r="B7" s="7"/>
      <c r="C7" s="5"/>
      <c r="D7" s="8"/>
      <c r="E7" s="8"/>
      <c r="F7" s="8"/>
      <c r="G7" s="8"/>
      <c r="H7" s="8"/>
      <c r="I7" s="8"/>
      <c r="J7" s="8"/>
      <c r="K7" s="8"/>
      <c r="L7" s="8"/>
      <c r="M7" s="8"/>
      <c r="N7" s="8"/>
      <c r="O7" s="8"/>
      <c r="P7" s="8"/>
      <c r="Q7" s="5"/>
      <c r="R7" s="5"/>
      <c r="S7" s="6"/>
      <c r="T7" s="99"/>
      <c r="U7" s="99"/>
      <c r="V7" s="99"/>
      <c r="W7" s="99"/>
      <c r="X7" s="99"/>
      <c r="Y7" s="99"/>
      <c r="Z7" s="99"/>
      <c r="AA7" s="99"/>
    </row>
    <row r="8" spans="2:27" ht="6.75" customHeight="1" x14ac:dyDescent="0.25">
      <c r="B8" s="9"/>
      <c r="C8" s="10"/>
      <c r="D8" s="10"/>
      <c r="E8" s="10"/>
      <c r="F8" s="10"/>
      <c r="G8" s="10"/>
      <c r="H8" s="10"/>
      <c r="I8" s="10"/>
      <c r="J8" s="10"/>
      <c r="K8" s="10"/>
      <c r="L8" s="10"/>
      <c r="M8" s="10"/>
      <c r="N8" s="10"/>
      <c r="O8" s="10"/>
      <c r="P8" s="10"/>
      <c r="Q8" s="10"/>
      <c r="R8" s="10"/>
      <c r="S8" s="11"/>
      <c r="T8" s="99"/>
      <c r="U8" s="99"/>
      <c r="V8" s="99"/>
      <c r="W8" s="99"/>
      <c r="X8" s="99"/>
      <c r="Y8" s="99"/>
      <c r="Z8" s="99"/>
      <c r="AA8" s="99"/>
    </row>
    <row r="9" spans="2:27" ht="9" customHeight="1" x14ac:dyDescent="0.25">
      <c r="B9" s="9"/>
      <c r="C9" s="10"/>
      <c r="D9" s="10"/>
      <c r="E9" s="10"/>
      <c r="F9" s="10"/>
      <c r="G9" s="10"/>
      <c r="H9" s="10"/>
      <c r="I9" s="10"/>
      <c r="J9" s="10"/>
      <c r="K9" s="10"/>
      <c r="L9" s="10"/>
      <c r="M9" s="10"/>
      <c r="N9" s="10"/>
      <c r="O9" s="10"/>
      <c r="P9" s="10"/>
      <c r="Q9" s="10"/>
      <c r="R9" s="10"/>
      <c r="S9" s="11"/>
      <c r="T9" s="99"/>
      <c r="U9" s="99"/>
      <c r="V9" s="99"/>
      <c r="W9" s="99"/>
      <c r="X9" s="99"/>
      <c r="Y9" s="99"/>
      <c r="Z9" s="99"/>
      <c r="AA9" s="99"/>
    </row>
    <row r="10" spans="2:27" ht="12" customHeight="1" x14ac:dyDescent="0.25">
      <c r="B10" s="9"/>
      <c r="C10" s="10"/>
      <c r="D10" s="335" t="s">
        <v>3</v>
      </c>
      <c r="E10" s="335"/>
      <c r="F10" s="335"/>
      <c r="G10" s="335"/>
      <c r="H10" s="335"/>
      <c r="I10" s="10"/>
      <c r="J10" s="10"/>
      <c r="K10" s="335"/>
      <c r="L10" s="335"/>
      <c r="M10" s="335"/>
      <c r="N10" s="335"/>
      <c r="O10" s="335"/>
      <c r="P10" s="335"/>
      <c r="Q10" s="10"/>
      <c r="R10" s="10"/>
      <c r="S10" s="11"/>
      <c r="T10" s="99"/>
      <c r="U10" s="99"/>
      <c r="V10" s="99"/>
      <c r="W10" s="99"/>
      <c r="X10" s="99"/>
      <c r="Y10" s="99"/>
      <c r="Z10" s="99"/>
      <c r="AA10" s="99"/>
    </row>
    <row r="11" spans="2:27" ht="9" customHeight="1" thickBot="1" x14ac:dyDescent="0.3">
      <c r="B11" s="41"/>
      <c r="C11" s="42"/>
      <c r="D11" s="42"/>
      <c r="E11" s="42"/>
      <c r="F11" s="42"/>
      <c r="G11" s="42"/>
      <c r="H11" s="42"/>
      <c r="I11" s="42"/>
      <c r="J11" s="42"/>
      <c r="K11" s="42"/>
      <c r="L11" s="42"/>
      <c r="M11" s="42"/>
      <c r="N11" s="42"/>
      <c r="O11" s="42"/>
      <c r="P11" s="42"/>
      <c r="Q11" s="42"/>
      <c r="R11" s="42"/>
      <c r="S11" s="43"/>
      <c r="T11" s="99"/>
      <c r="U11" s="99"/>
      <c r="V11" s="99"/>
      <c r="W11" s="99"/>
      <c r="X11" s="99"/>
      <c r="Y11" s="99"/>
      <c r="Z11" s="99"/>
      <c r="AA11" s="99"/>
    </row>
    <row r="12" spans="2:27" ht="18.95" customHeight="1" thickTop="1" x14ac:dyDescent="0.25">
      <c r="B12" s="9"/>
      <c r="C12" s="10"/>
      <c r="D12" s="12" t="s">
        <v>1518</v>
      </c>
      <c r="E12" s="324"/>
      <c r="F12" s="325"/>
      <c r="G12" s="325"/>
      <c r="H12" s="326"/>
      <c r="I12" s="48"/>
      <c r="J12" s="10"/>
      <c r="K12" s="32" t="s">
        <v>15</v>
      </c>
      <c r="L12" s="10"/>
      <c r="M12" s="10" t="s">
        <v>16</v>
      </c>
      <c r="N12" s="10"/>
      <c r="O12" s="10"/>
      <c r="P12" s="10"/>
      <c r="Q12" s="10"/>
      <c r="R12" s="10"/>
      <c r="S12" s="11"/>
      <c r="T12" s="99"/>
      <c r="U12" s="99"/>
      <c r="V12" s="99"/>
      <c r="W12" s="99"/>
      <c r="X12" s="99"/>
      <c r="Y12" s="99"/>
      <c r="Z12" s="99"/>
      <c r="AA12" s="99"/>
    </row>
    <row r="13" spans="2:27" x14ac:dyDescent="0.25">
      <c r="B13" s="9"/>
      <c r="C13" s="10"/>
      <c r="D13" s="10"/>
      <c r="E13" s="13"/>
      <c r="F13" s="13"/>
      <c r="G13" s="13"/>
      <c r="H13" s="13"/>
      <c r="I13" s="11"/>
      <c r="J13" s="10"/>
      <c r="K13" s="10"/>
      <c r="L13" s="14"/>
      <c r="M13" s="10"/>
      <c r="N13" s="10"/>
      <c r="O13" s="10"/>
      <c r="P13" s="10"/>
      <c r="Q13" s="10"/>
      <c r="R13" s="10"/>
      <c r="S13" s="11"/>
      <c r="T13" s="99"/>
      <c r="U13" s="99"/>
      <c r="V13" s="99"/>
      <c r="W13" s="99"/>
      <c r="X13" s="99"/>
      <c r="Y13" s="99"/>
      <c r="Z13" s="99"/>
      <c r="AA13" s="99"/>
    </row>
    <row r="14" spans="2:27" ht="18.95" customHeight="1" x14ac:dyDescent="0.25">
      <c r="B14" s="9"/>
      <c r="C14" s="10"/>
      <c r="D14" s="12" t="s">
        <v>4</v>
      </c>
      <c r="E14" s="329"/>
      <c r="F14" s="330"/>
      <c r="G14" s="330"/>
      <c r="H14" s="331"/>
      <c r="I14" s="11"/>
      <c r="J14" s="10"/>
      <c r="K14" s="15"/>
      <c r="L14" s="14"/>
      <c r="M14" s="10" t="s">
        <v>9</v>
      </c>
      <c r="N14" s="10"/>
      <c r="O14" s="10"/>
      <c r="P14" s="10"/>
      <c r="Q14" s="10"/>
      <c r="R14" s="10"/>
      <c r="S14" s="11"/>
      <c r="T14" s="99"/>
      <c r="U14" s="99"/>
      <c r="V14" s="99"/>
      <c r="W14" s="99"/>
      <c r="X14" s="99"/>
      <c r="Y14" s="99"/>
      <c r="Z14" s="99"/>
      <c r="AA14" s="99"/>
    </row>
    <row r="15" spans="2:27" x14ac:dyDescent="0.25">
      <c r="B15" s="9"/>
      <c r="C15" s="10"/>
      <c r="D15" s="10"/>
      <c r="E15" s="13"/>
      <c r="F15" s="13"/>
      <c r="G15" s="13"/>
      <c r="H15" s="13"/>
      <c r="I15" s="11"/>
      <c r="J15" s="10"/>
      <c r="K15" s="16"/>
      <c r="L15" s="14"/>
      <c r="M15" s="10"/>
      <c r="N15" s="17"/>
      <c r="O15" s="18"/>
      <c r="P15" s="10"/>
      <c r="Q15" s="10"/>
      <c r="R15" s="10"/>
      <c r="S15" s="11"/>
      <c r="T15" s="99"/>
      <c r="U15" s="99"/>
      <c r="V15" s="99"/>
      <c r="W15" s="99"/>
      <c r="X15" s="99"/>
      <c r="Y15" s="99"/>
      <c r="Z15" s="99"/>
      <c r="AA15" s="99"/>
    </row>
    <row r="16" spans="2:27" ht="18.95" customHeight="1" x14ac:dyDescent="0.25">
      <c r="B16" s="9"/>
      <c r="C16" s="10"/>
      <c r="D16" s="12" t="s">
        <v>5</v>
      </c>
      <c r="E16" s="238"/>
      <c r="F16" s="239"/>
      <c r="G16" s="10"/>
      <c r="H16" s="10"/>
      <c r="I16" s="11"/>
      <c r="J16" s="10"/>
      <c r="K16" s="98"/>
      <c r="L16" s="14"/>
      <c r="M16" s="10" t="s">
        <v>10</v>
      </c>
      <c r="N16" s="17"/>
      <c r="O16" s="18"/>
      <c r="P16" s="10"/>
      <c r="Q16" s="10"/>
      <c r="R16" s="10"/>
      <c r="S16" s="11"/>
      <c r="T16" s="99"/>
      <c r="U16" s="99"/>
      <c r="V16" s="99"/>
      <c r="W16" s="99"/>
      <c r="X16" s="99"/>
      <c r="Y16" s="99"/>
      <c r="Z16" s="99"/>
      <c r="AA16" s="99"/>
    </row>
    <row r="17" spans="2:27" x14ac:dyDescent="0.25">
      <c r="B17" s="9"/>
      <c r="C17" s="10"/>
      <c r="D17" s="10"/>
      <c r="E17" s="13"/>
      <c r="F17" s="13"/>
      <c r="G17" s="13"/>
      <c r="H17" s="13"/>
      <c r="I17" s="11"/>
      <c r="J17" s="10"/>
      <c r="K17" s="10"/>
      <c r="L17" s="14"/>
      <c r="M17" s="10"/>
      <c r="N17" s="17"/>
      <c r="O17" s="18"/>
      <c r="P17" s="10"/>
      <c r="Q17" s="10"/>
      <c r="R17" s="10"/>
      <c r="S17" s="11"/>
      <c r="T17" s="99"/>
      <c r="U17" s="99"/>
      <c r="V17" s="99"/>
      <c r="W17" s="99"/>
      <c r="X17" s="99"/>
      <c r="Y17" s="99"/>
      <c r="Z17" s="99"/>
      <c r="AA17" s="99"/>
    </row>
    <row r="18" spans="2:27" ht="18.95" customHeight="1" x14ac:dyDescent="0.25">
      <c r="B18" s="9"/>
      <c r="C18" s="10"/>
      <c r="D18" s="12" t="s">
        <v>1503</v>
      </c>
      <c r="E18" s="336"/>
      <c r="F18" s="337"/>
      <c r="G18" s="337"/>
      <c r="H18" s="338"/>
      <c r="I18" s="11"/>
      <c r="J18" s="10"/>
      <c r="K18" s="19"/>
      <c r="L18" s="14"/>
      <c r="M18" s="10" t="s">
        <v>11</v>
      </c>
      <c r="N18" s="17"/>
      <c r="O18" s="18"/>
      <c r="P18" s="10"/>
      <c r="Q18" s="10"/>
      <c r="R18" s="10"/>
      <c r="S18" s="11"/>
      <c r="T18" s="99"/>
      <c r="U18" s="99"/>
      <c r="V18" s="99"/>
      <c r="W18" s="99"/>
      <c r="X18" s="99"/>
      <c r="Y18" s="99"/>
      <c r="Z18" s="99"/>
      <c r="AA18" s="99"/>
    </row>
    <row r="19" spans="2:27" ht="39.75" customHeight="1" x14ac:dyDescent="0.25">
      <c r="B19" s="9"/>
      <c r="C19" s="10"/>
      <c r="D19" s="12"/>
      <c r="E19" s="13"/>
      <c r="F19" s="13"/>
      <c r="G19" s="13"/>
      <c r="H19" s="13"/>
      <c r="I19" s="11"/>
      <c r="J19" s="14"/>
      <c r="K19" s="14"/>
      <c r="L19" s="14"/>
      <c r="M19" s="14"/>
      <c r="N19" s="14"/>
      <c r="O19" s="14"/>
      <c r="P19" s="14"/>
      <c r="Q19" s="10"/>
      <c r="R19" s="10"/>
      <c r="S19" s="11"/>
      <c r="T19" s="99"/>
      <c r="U19" s="99"/>
      <c r="V19" s="99"/>
      <c r="W19" s="99"/>
      <c r="X19" s="99"/>
      <c r="Y19" s="99"/>
      <c r="Z19" s="99"/>
      <c r="AA19" s="99"/>
    </row>
    <row r="20" spans="2:27" ht="18.95" customHeight="1" x14ac:dyDescent="0.25">
      <c r="B20" s="9"/>
      <c r="C20" s="10"/>
      <c r="D20" s="206" t="s">
        <v>1519</v>
      </c>
      <c r="E20" s="191"/>
      <c r="F20" s="339"/>
      <c r="G20" s="340"/>
      <c r="H20" s="210"/>
      <c r="I20" s="11"/>
      <c r="J20" s="14"/>
      <c r="K20" s="14"/>
      <c r="L20" s="14"/>
      <c r="M20" s="14"/>
      <c r="N20" s="14"/>
      <c r="O20" s="14"/>
      <c r="P20" s="14"/>
      <c r="Q20" s="10"/>
      <c r="R20" s="10"/>
      <c r="S20" s="11"/>
      <c r="T20" s="99"/>
      <c r="U20" s="99"/>
      <c r="V20" s="99"/>
      <c r="W20" s="99"/>
      <c r="X20" s="99"/>
      <c r="Y20" s="99"/>
      <c r="Z20" s="99"/>
      <c r="AA20" s="99"/>
    </row>
    <row r="21" spans="2:27" ht="18.95" customHeight="1" x14ac:dyDescent="0.25">
      <c r="B21" s="9"/>
      <c r="C21" s="10"/>
      <c r="D21" s="206"/>
      <c r="E21" s="245"/>
      <c r="F21" s="314"/>
      <c r="G21" s="314"/>
      <c r="H21" s="210"/>
      <c r="I21" s="11"/>
      <c r="J21" s="14"/>
      <c r="K21" s="14"/>
      <c r="L21" s="14"/>
      <c r="M21" s="22" t="s">
        <v>14</v>
      </c>
      <c r="N21" s="17"/>
      <c r="O21" s="23" t="s">
        <v>13</v>
      </c>
      <c r="P21" s="14"/>
      <c r="Q21" s="10"/>
      <c r="R21" s="10"/>
      <c r="S21" s="11"/>
      <c r="T21" s="99"/>
      <c r="U21" s="99"/>
      <c r="V21" s="99"/>
      <c r="W21" s="99"/>
      <c r="X21" s="99"/>
      <c r="Y21" s="99"/>
      <c r="Z21" s="99"/>
      <c r="AA21" s="99"/>
    </row>
    <row r="22" spans="2:27" ht="18.95" customHeight="1" x14ac:dyDescent="0.25">
      <c r="B22" s="9"/>
      <c r="C22" s="10"/>
      <c r="D22" s="206" t="s">
        <v>1520</v>
      </c>
      <c r="E22" s="246"/>
      <c r="F22" s="314"/>
      <c r="G22" s="314"/>
      <c r="H22" s="210"/>
      <c r="I22" s="11"/>
      <c r="J22" s="14"/>
      <c r="K22" s="250" t="s">
        <v>12</v>
      </c>
      <c r="L22" s="14"/>
      <c r="M22" s="204"/>
      <c r="N22" s="15"/>
      <c r="O22" s="205">
        <v>0.1</v>
      </c>
      <c r="P22" s="14"/>
      <c r="Q22" s="10"/>
      <c r="R22" s="10"/>
      <c r="S22" s="11"/>
      <c r="T22" s="99"/>
      <c r="U22" s="99"/>
      <c r="V22" s="99"/>
      <c r="W22" s="99"/>
      <c r="X22" s="99"/>
      <c r="Y22" s="99"/>
      <c r="Z22" s="99"/>
      <c r="AA22" s="99"/>
    </row>
    <row r="23" spans="2:27" x14ac:dyDescent="0.25">
      <c r="B23" s="9"/>
      <c r="C23" s="10"/>
      <c r="D23" s="12"/>
      <c r="E23" s="13"/>
      <c r="F23" s="13"/>
      <c r="G23" s="13"/>
      <c r="H23" s="13"/>
      <c r="I23" s="11"/>
      <c r="J23" s="14"/>
      <c r="K23" s="14"/>
      <c r="L23" s="14"/>
      <c r="M23" s="10"/>
      <c r="N23" s="17"/>
      <c r="O23" s="18"/>
      <c r="P23" s="10"/>
      <c r="Q23" s="10"/>
      <c r="R23" s="10"/>
      <c r="S23" s="11"/>
      <c r="T23" s="99"/>
      <c r="U23" s="99"/>
      <c r="V23" s="99"/>
      <c r="W23" s="99"/>
      <c r="X23" s="99"/>
      <c r="Y23" s="99"/>
      <c r="Z23" s="99"/>
      <c r="AA23" s="99"/>
    </row>
    <row r="24" spans="2:27" ht="18.95" customHeight="1" x14ac:dyDescent="0.25">
      <c r="B24" s="9"/>
      <c r="C24" s="10"/>
      <c r="D24" s="12" t="s">
        <v>6</v>
      </c>
      <c r="E24" s="209"/>
      <c r="F24" s="339" t="s">
        <v>80</v>
      </c>
      <c r="G24" s="341"/>
      <c r="H24" s="226" t="str">
        <f>IFERROR(VLOOKUP(E20&amp;E24,'Belediye ID'!C4:D1398,2,FALSE),"")</f>
        <v/>
      </c>
      <c r="I24" s="11"/>
      <c r="J24" s="14"/>
      <c r="K24" s="333"/>
      <c r="L24" s="20"/>
      <c r="M24" s="21"/>
      <c r="N24" s="17"/>
      <c r="O24" s="18"/>
      <c r="P24" s="10"/>
      <c r="Q24" s="10"/>
      <c r="R24" s="10"/>
      <c r="S24" s="11"/>
      <c r="T24" s="99"/>
      <c r="U24" s="99"/>
      <c r="V24" s="99"/>
      <c r="W24" s="99"/>
      <c r="X24" s="99"/>
      <c r="Y24" s="99"/>
      <c r="Z24" s="99"/>
      <c r="AA24" s="99"/>
    </row>
    <row r="25" spans="2:27" ht="18" customHeight="1" x14ac:dyDescent="0.25">
      <c r="B25" s="9"/>
      <c r="C25" s="10"/>
      <c r="D25" s="12"/>
      <c r="E25" s="13"/>
      <c r="F25" s="13"/>
      <c r="G25" s="13"/>
      <c r="H25" s="13"/>
      <c r="I25" s="11"/>
      <c r="J25" s="14"/>
      <c r="K25" s="333"/>
      <c r="L25" s="20"/>
      <c r="M25" s="21"/>
      <c r="N25" s="21"/>
      <c r="O25" s="21"/>
      <c r="P25" s="10"/>
      <c r="Q25" s="10"/>
      <c r="R25" s="10"/>
      <c r="S25" s="11"/>
      <c r="T25" s="99"/>
      <c r="U25" s="99"/>
      <c r="V25" s="99"/>
      <c r="W25" s="99"/>
      <c r="X25" s="99"/>
      <c r="Y25" s="99"/>
      <c r="Z25" s="99"/>
      <c r="AA25" s="99"/>
    </row>
    <row r="26" spans="2:27" ht="31.5" customHeight="1" x14ac:dyDescent="0.25">
      <c r="B26" s="9"/>
      <c r="C26" s="10"/>
      <c r="D26" s="308" t="s">
        <v>1507</v>
      </c>
      <c r="E26" s="240"/>
      <c r="F26" s="31"/>
      <c r="G26" s="247" t="s">
        <v>1504</v>
      </c>
      <c r="H26" s="251"/>
      <c r="I26" s="11"/>
      <c r="J26" s="14"/>
      <c r="K26" s="333"/>
      <c r="L26" s="20"/>
      <c r="M26" s="21"/>
      <c r="N26" s="21"/>
      <c r="O26" s="21"/>
      <c r="P26" s="10"/>
      <c r="Q26" s="10"/>
      <c r="R26" s="10"/>
      <c r="S26" s="11"/>
      <c r="T26" s="99"/>
      <c r="U26" s="99"/>
      <c r="V26" s="99"/>
      <c r="W26" s="99"/>
      <c r="X26" s="99"/>
      <c r="Y26" s="99"/>
      <c r="Z26" s="99"/>
      <c r="AA26" s="99"/>
    </row>
    <row r="27" spans="2:27" ht="19.5" customHeight="1" x14ac:dyDescent="0.25">
      <c r="B27" s="9"/>
      <c r="C27" s="10"/>
      <c r="D27" s="12"/>
      <c r="E27" s="10"/>
      <c r="F27" s="10"/>
      <c r="G27" s="10"/>
      <c r="H27" s="10"/>
      <c r="I27" s="11"/>
      <c r="J27" s="14"/>
      <c r="K27" s="333"/>
      <c r="L27" s="20"/>
      <c r="M27" s="10"/>
      <c r="N27" s="17"/>
      <c r="O27" s="18"/>
      <c r="P27" s="10"/>
      <c r="Q27" s="10"/>
      <c r="R27" s="10"/>
      <c r="S27" s="11"/>
      <c r="T27" s="99"/>
      <c r="U27" s="99"/>
      <c r="V27" s="99"/>
      <c r="W27" s="99"/>
      <c r="X27" s="99"/>
      <c r="Y27" s="99"/>
      <c r="Z27" s="99"/>
      <c r="AA27" s="99"/>
    </row>
    <row r="28" spans="2:27" ht="18.95" customHeight="1" x14ac:dyDescent="0.25">
      <c r="B28" s="9"/>
      <c r="C28" s="10"/>
      <c r="D28" s="12" t="s">
        <v>7</v>
      </c>
      <c r="E28" s="55"/>
      <c r="F28" s="315"/>
      <c r="G28" s="10"/>
      <c r="H28" s="10"/>
      <c r="I28" s="11"/>
      <c r="J28" s="14"/>
      <c r="K28" s="14"/>
      <c r="L28" s="14"/>
      <c r="M28" s="10"/>
      <c r="N28" s="17"/>
      <c r="O28" s="18"/>
      <c r="P28" s="10"/>
      <c r="Q28" s="10"/>
      <c r="R28" s="10"/>
      <c r="S28" s="11"/>
      <c r="T28" s="99"/>
      <c r="U28" s="99"/>
      <c r="V28" s="99"/>
      <c r="W28" s="99"/>
      <c r="X28" s="99"/>
      <c r="Y28" s="99"/>
      <c r="Z28" s="99"/>
      <c r="AA28" s="99"/>
    </row>
    <row r="29" spans="2:27" x14ac:dyDescent="0.25">
      <c r="B29" s="9"/>
      <c r="C29" s="10"/>
      <c r="D29" s="12"/>
      <c r="E29" s="10"/>
      <c r="F29" s="10"/>
      <c r="G29" s="10"/>
      <c r="H29" s="10"/>
      <c r="I29" s="11"/>
      <c r="J29" s="14"/>
      <c r="K29" s="14"/>
      <c r="L29" s="14"/>
      <c r="M29" s="10"/>
      <c r="N29" s="17"/>
      <c r="O29" s="18"/>
      <c r="P29" s="10"/>
      <c r="Q29" s="10"/>
      <c r="R29" s="10"/>
      <c r="S29" s="11"/>
      <c r="T29" s="99"/>
      <c r="U29" s="99"/>
      <c r="V29" s="99"/>
      <c r="W29" s="99"/>
      <c r="X29" s="99"/>
      <c r="Y29" s="99"/>
      <c r="Z29" s="99"/>
      <c r="AA29" s="99"/>
    </row>
    <row r="30" spans="2:27" ht="18.95" customHeight="1" thickBot="1" x14ac:dyDescent="0.3">
      <c r="B30" s="41"/>
      <c r="C30" s="42"/>
      <c r="D30" s="44" t="s">
        <v>8</v>
      </c>
      <c r="E30" s="56"/>
      <c r="F30" s="42"/>
      <c r="G30" s="42"/>
      <c r="H30" s="42"/>
      <c r="I30" s="43"/>
      <c r="J30" s="45"/>
      <c r="K30" s="45"/>
      <c r="L30" s="45"/>
      <c r="M30" s="42"/>
      <c r="N30" s="46"/>
      <c r="O30" s="47"/>
      <c r="P30" s="42"/>
      <c r="Q30" s="42"/>
      <c r="R30" s="42"/>
      <c r="S30" s="43"/>
      <c r="T30" s="99"/>
      <c r="U30" s="99"/>
      <c r="V30" s="99"/>
      <c r="W30" s="99"/>
      <c r="X30" s="99"/>
      <c r="Y30" s="99"/>
      <c r="Z30" s="99"/>
      <c r="AA30" s="99"/>
    </row>
    <row r="31" spans="2:27" s="159" customFormat="1" ht="5.25" customHeight="1" thickTop="1" x14ac:dyDescent="0.25">
      <c r="B31" s="9"/>
      <c r="C31" s="10"/>
      <c r="D31" s="12"/>
      <c r="E31" s="24"/>
      <c r="F31" s="10"/>
      <c r="G31" s="10"/>
      <c r="H31" s="10"/>
      <c r="I31" s="10"/>
      <c r="J31" s="14"/>
      <c r="K31" s="14"/>
      <c r="L31" s="14"/>
      <c r="M31" s="10"/>
      <c r="N31" s="17"/>
      <c r="O31" s="18"/>
      <c r="P31" s="10"/>
      <c r="Q31" s="10"/>
      <c r="R31" s="10"/>
      <c r="S31" s="11"/>
      <c r="T31" s="160"/>
      <c r="U31" s="160"/>
      <c r="V31" s="160"/>
      <c r="W31" s="160"/>
      <c r="X31" s="160"/>
      <c r="Y31" s="160"/>
      <c r="Z31" s="160"/>
      <c r="AA31" s="160"/>
    </row>
    <row r="32" spans="2:27" s="159" customFormat="1" ht="3" customHeight="1" x14ac:dyDescent="0.25">
      <c r="B32" s="9"/>
      <c r="C32" s="10"/>
      <c r="D32" s="25"/>
      <c r="E32" s="10"/>
      <c r="F32" s="10"/>
      <c r="G32" s="10"/>
      <c r="H32" s="10"/>
      <c r="I32" s="10"/>
      <c r="J32" s="14"/>
      <c r="K32" s="14"/>
      <c r="L32" s="14"/>
      <c r="M32" s="10"/>
      <c r="N32" s="14"/>
      <c r="O32" s="14"/>
      <c r="P32" s="10"/>
      <c r="Q32" s="10"/>
      <c r="R32" s="10"/>
      <c r="S32" s="11"/>
      <c r="T32" s="160"/>
      <c r="U32" s="160"/>
      <c r="V32" s="160"/>
      <c r="W32" s="160"/>
      <c r="X32" s="160"/>
      <c r="Y32" s="160"/>
      <c r="Z32" s="160"/>
      <c r="AA32" s="160"/>
    </row>
    <row r="33" spans="2:27" s="159" customFormat="1" ht="5.25" customHeight="1" x14ac:dyDescent="0.25">
      <c r="B33" s="9"/>
      <c r="C33" s="10"/>
      <c r="D33" s="12"/>
      <c r="E33" s="334"/>
      <c r="F33" s="334"/>
      <c r="G33" s="334"/>
      <c r="H33" s="10"/>
      <c r="I33" s="10"/>
      <c r="J33" s="10"/>
      <c r="K33" s="10"/>
      <c r="L33" s="10"/>
      <c r="M33" s="10"/>
      <c r="N33" s="17"/>
      <c r="O33" s="18"/>
      <c r="P33" s="10"/>
      <c r="Q33" s="10"/>
      <c r="R33" s="10"/>
      <c r="S33" s="11"/>
      <c r="T33" s="160"/>
      <c r="U33" s="160"/>
      <c r="V33" s="160"/>
      <c r="W33" s="160"/>
      <c r="X33" s="160"/>
      <c r="Y33" s="160"/>
      <c r="Z33" s="160"/>
      <c r="AA33" s="160"/>
    </row>
    <row r="34" spans="2:27" s="159" customFormat="1" x14ac:dyDescent="0.25">
      <c r="B34" s="9"/>
      <c r="C34" s="10"/>
      <c r="D34" s="5"/>
      <c r="E34" s="20"/>
      <c r="F34" s="20"/>
      <c r="G34" s="20"/>
      <c r="H34" s="10"/>
      <c r="I34" s="10"/>
      <c r="J34" s="10"/>
      <c r="K34" s="10"/>
      <c r="L34" s="10"/>
      <c r="M34" s="10"/>
      <c r="N34" s="17"/>
      <c r="O34" s="18"/>
      <c r="P34" s="10"/>
      <c r="Q34" s="10"/>
      <c r="R34" s="10"/>
      <c r="S34" s="11"/>
      <c r="T34" s="160"/>
      <c r="U34" s="160"/>
      <c r="V34" s="160"/>
      <c r="W34" s="160"/>
      <c r="X34" s="160"/>
      <c r="Y34" s="160"/>
      <c r="Z34" s="160"/>
      <c r="AA34" s="160"/>
    </row>
    <row r="35" spans="2:27" s="159" customFormat="1" x14ac:dyDescent="0.25">
      <c r="B35" s="26"/>
      <c r="C35" s="27"/>
      <c r="D35" s="28"/>
      <c r="E35" s="332"/>
      <c r="F35" s="332"/>
      <c r="G35" s="13"/>
      <c r="H35" s="29"/>
      <c r="I35" s="10"/>
      <c r="J35" s="10"/>
      <c r="K35" s="10"/>
      <c r="L35" s="10"/>
      <c r="M35" s="10"/>
      <c r="N35" s="10"/>
      <c r="O35" s="10"/>
      <c r="P35" s="10"/>
      <c r="Q35" s="10"/>
      <c r="R35" s="10"/>
      <c r="S35" s="11"/>
      <c r="T35" s="160"/>
      <c r="U35" s="160"/>
      <c r="V35" s="160"/>
      <c r="W35" s="160"/>
      <c r="X35" s="160"/>
      <c r="Y35" s="160"/>
      <c r="Z35" s="160"/>
      <c r="AA35" s="160"/>
    </row>
    <row r="36" spans="2:27" s="159" customFormat="1" x14ac:dyDescent="0.25">
      <c r="B36" s="30"/>
      <c r="C36" s="13"/>
      <c r="D36" s="13"/>
      <c r="E36" s="328"/>
      <c r="F36" s="328"/>
      <c r="G36" s="328"/>
      <c r="H36" s="328"/>
      <c r="I36" s="328"/>
      <c r="J36" s="328"/>
      <c r="K36" s="328"/>
      <c r="L36" s="328"/>
      <c r="M36" s="328"/>
      <c r="N36" s="328"/>
      <c r="O36" s="328"/>
      <c r="P36" s="328"/>
      <c r="Q36" s="31"/>
      <c r="R36" s="31"/>
      <c r="S36" s="39"/>
      <c r="T36" s="160"/>
      <c r="U36" s="160"/>
      <c r="V36" s="160"/>
      <c r="W36" s="160"/>
      <c r="X36" s="160"/>
      <c r="Y36" s="160"/>
      <c r="Z36" s="160"/>
      <c r="AA36" s="160"/>
    </row>
    <row r="37" spans="2:27" s="159" customFormat="1" x14ac:dyDescent="0.25">
      <c r="B37" s="122"/>
      <c r="C37" s="123"/>
      <c r="D37" s="123"/>
      <c r="E37" s="123"/>
      <c r="F37" s="123"/>
      <c r="G37" s="123"/>
      <c r="H37" s="123"/>
      <c r="I37" s="123"/>
      <c r="J37" s="123"/>
      <c r="K37" s="123"/>
      <c r="L37" s="123"/>
      <c r="M37" s="123"/>
      <c r="N37" s="123"/>
      <c r="O37" s="123"/>
      <c r="P37" s="123"/>
      <c r="Q37" s="123"/>
      <c r="R37" s="123"/>
      <c r="S37" s="152"/>
      <c r="T37" s="160"/>
      <c r="U37" s="160"/>
      <c r="V37" s="160"/>
      <c r="W37" s="160"/>
      <c r="X37" s="160"/>
      <c r="Y37" s="160"/>
      <c r="Z37" s="160"/>
      <c r="AA37" s="160"/>
    </row>
    <row r="38" spans="2:27" s="159" customFormat="1" x14ac:dyDescent="0.25">
      <c r="B38" s="122"/>
      <c r="C38" s="123"/>
      <c r="D38" s="123"/>
      <c r="E38" s="123"/>
      <c r="F38" s="123"/>
      <c r="G38" s="123"/>
      <c r="H38" s="123"/>
      <c r="I38" s="123"/>
      <c r="J38" s="123"/>
      <c r="K38" s="123"/>
      <c r="L38" s="123"/>
      <c r="M38" s="123"/>
      <c r="N38" s="123"/>
      <c r="O38" s="123"/>
      <c r="P38" s="123"/>
      <c r="Q38" s="123"/>
      <c r="R38" s="123"/>
      <c r="S38" s="152"/>
      <c r="T38" s="160"/>
      <c r="U38" s="160"/>
      <c r="V38" s="160"/>
      <c r="W38" s="160"/>
      <c r="X38" s="160"/>
      <c r="Y38" s="160"/>
      <c r="Z38" s="160"/>
      <c r="AA38" s="160"/>
    </row>
    <row r="39" spans="2:27" s="159" customFormat="1" x14ac:dyDescent="0.25">
      <c r="B39" s="122"/>
      <c r="C39" s="123"/>
      <c r="D39" s="123"/>
      <c r="E39" s="123"/>
      <c r="F39" s="123"/>
      <c r="G39" s="123"/>
      <c r="H39" s="123"/>
      <c r="I39" s="123"/>
      <c r="J39" s="123"/>
      <c r="K39" s="123"/>
      <c r="L39" s="123"/>
      <c r="M39" s="123"/>
      <c r="N39" s="123"/>
      <c r="O39" s="123"/>
      <c r="P39" s="123"/>
      <c r="Q39" s="123"/>
      <c r="R39" s="123"/>
      <c r="S39" s="152"/>
      <c r="T39" s="160"/>
      <c r="U39" s="160"/>
      <c r="V39" s="160"/>
      <c r="W39" s="160"/>
      <c r="X39" s="160"/>
      <c r="Y39" s="160"/>
      <c r="Z39" s="160"/>
      <c r="AA39" s="160"/>
    </row>
    <row r="40" spans="2:27" s="159" customFormat="1" ht="16.5" thickBot="1" x14ac:dyDescent="0.3">
      <c r="B40" s="144"/>
      <c r="C40" s="142"/>
      <c r="D40" s="142"/>
      <c r="E40" s="142"/>
      <c r="F40" s="142"/>
      <c r="G40" s="142"/>
      <c r="H40" s="142"/>
      <c r="I40" s="142"/>
      <c r="J40" s="142"/>
      <c r="K40" s="142"/>
      <c r="L40" s="142"/>
      <c r="M40" s="142"/>
      <c r="N40" s="142"/>
      <c r="O40" s="142"/>
      <c r="P40" s="142"/>
      <c r="Q40" s="142"/>
      <c r="R40" s="142"/>
      <c r="S40" s="154"/>
      <c r="T40" s="160"/>
      <c r="U40" s="160"/>
      <c r="V40" s="160"/>
      <c r="W40" s="160"/>
      <c r="X40" s="160"/>
      <c r="Y40" s="160"/>
      <c r="Z40" s="160"/>
      <c r="AA40" s="160"/>
    </row>
    <row r="41" spans="2:27" s="40" customFormat="1" ht="16.5" thickTop="1" x14ac:dyDescent="0.25"/>
    <row r="42" spans="2:27" s="40" customFormat="1" x14ac:dyDescent="0.25"/>
    <row r="43" spans="2:27" s="40" customFormat="1" x14ac:dyDescent="0.25"/>
    <row r="44" spans="2:27" s="40" customFormat="1" x14ac:dyDescent="0.25"/>
    <row r="45" spans="2:27" s="40" customFormat="1" x14ac:dyDescent="0.25"/>
    <row r="46" spans="2:27" s="40" customFormat="1" x14ac:dyDescent="0.25"/>
    <row r="47" spans="2:27" s="40" customFormat="1" x14ac:dyDescent="0.25"/>
    <row r="48" spans="2:27" s="40" customFormat="1" x14ac:dyDescent="0.25"/>
  </sheetData>
  <sheetProtection password="9195" sheet="1" objects="1" scenarios="1"/>
  <mergeCells count="14">
    <mergeCell ref="B1:R1"/>
    <mergeCell ref="E12:H12"/>
    <mergeCell ref="D5:P6"/>
    <mergeCell ref="E36:P36"/>
    <mergeCell ref="E14:H14"/>
    <mergeCell ref="E35:F35"/>
    <mergeCell ref="K24:K27"/>
    <mergeCell ref="E33:G33"/>
    <mergeCell ref="D10:H10"/>
    <mergeCell ref="K10:P10"/>
    <mergeCell ref="E18:H18"/>
    <mergeCell ref="F20:G20"/>
    <mergeCell ref="F24:G24"/>
    <mergeCell ref="B2:S2"/>
  </mergeCells>
  <hyperlinks>
    <hyperlink ref="N13" location="'Reporting Worksheet'!A1" display="Reporting Worksheet"/>
    <hyperlink ref="K12" location="Raporlama!A1" display="Rapor çalışma sayfasında"/>
  </hyperlink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91" r:id="rId4" name="Option Button 43">
              <controlPr defaultSize="0" autoFill="0" autoLine="0" autoPict="0">
                <anchor moveWithCells="1">
                  <from>
                    <xdr:col>13</xdr:col>
                    <xdr:colOff>0</xdr:colOff>
                    <xdr:row>21</xdr:row>
                    <xdr:rowOff>0</xdr:rowOff>
                  </from>
                  <to>
                    <xdr:col>13</xdr:col>
                    <xdr:colOff>219075</xdr:colOff>
                    <xdr:row>21</xdr:row>
                    <xdr:rowOff>200025</xdr:rowOff>
                  </to>
                </anchor>
              </controlPr>
            </control>
          </mc:Choice>
        </mc:AlternateContent>
        <mc:AlternateContent xmlns:mc="http://schemas.openxmlformats.org/markup-compatibility/2006">
          <mc:Choice Requires="x14">
            <control shapeId="2092" r:id="rId5" name="Option Button 44">
              <controlPr defaultSize="0" autoFill="0" autoLine="0" autoPict="0">
                <anchor moveWithCells="1">
                  <from>
                    <xdr:col>13</xdr:col>
                    <xdr:colOff>400050</xdr:colOff>
                    <xdr:row>21</xdr:row>
                    <xdr:rowOff>0</xdr:rowOff>
                  </from>
                  <to>
                    <xdr:col>14</xdr:col>
                    <xdr:colOff>9525</xdr:colOff>
                    <xdr:row>21</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66"/>
  <sheetViews>
    <sheetView showGridLines="0" workbookViewId="0">
      <selection activeCell="I19" sqref="I19"/>
    </sheetView>
  </sheetViews>
  <sheetFormatPr defaultRowHeight="15" x14ac:dyDescent="0.25"/>
  <cols>
    <col min="1" max="1" width="20.140625" customWidth="1"/>
    <col min="2" max="2" width="30.42578125" customWidth="1"/>
    <col min="3" max="3" width="37.5703125" customWidth="1"/>
    <col min="4" max="4" width="38.140625" customWidth="1"/>
    <col min="5" max="5" width="65.42578125" customWidth="1"/>
    <col min="6" max="7" width="65.7109375" customWidth="1"/>
    <col min="8" max="8" width="20.5703125" customWidth="1"/>
    <col min="9" max="9" width="22.5703125" customWidth="1"/>
    <col min="10" max="10" width="19.7109375" customWidth="1"/>
    <col min="11" max="11" width="16.28515625" customWidth="1"/>
    <col min="12" max="12" width="31.42578125" customWidth="1"/>
    <col min="13" max="13" width="30.85546875" customWidth="1"/>
    <col min="14" max="14" width="21.28515625" customWidth="1"/>
    <col min="15" max="15" width="20.5703125" customWidth="1"/>
    <col min="16" max="16" width="22.140625" customWidth="1"/>
    <col min="17" max="17" width="21.42578125" customWidth="1"/>
    <col min="18" max="18" width="9.7109375" customWidth="1"/>
    <col min="19" max="19" width="20" customWidth="1"/>
    <col min="20" max="20" width="16.7109375" customWidth="1"/>
    <col min="21" max="21" width="20.7109375" customWidth="1"/>
    <col min="22" max="22" width="18.7109375" customWidth="1"/>
    <col min="23" max="23" width="17.85546875" customWidth="1"/>
    <col min="24" max="24" width="12" customWidth="1"/>
    <col min="25" max="25" width="19.5703125" customWidth="1"/>
    <col min="26" max="26" width="10.85546875" customWidth="1"/>
    <col min="27" max="27" width="19.140625" customWidth="1"/>
    <col min="28" max="28" width="17.28515625" customWidth="1"/>
    <col min="29" max="29" width="17.85546875" customWidth="1"/>
    <col min="30" max="30" width="17.7109375" customWidth="1"/>
    <col min="31" max="31" width="19.5703125" customWidth="1"/>
    <col min="32" max="32" width="18.7109375" customWidth="1"/>
    <col min="33" max="33" width="22.42578125" customWidth="1"/>
    <col min="34" max="34" width="19.42578125" customWidth="1"/>
    <col min="35" max="35" width="16.85546875" customWidth="1"/>
    <col min="37" max="37" width="21.140625" customWidth="1"/>
    <col min="38" max="38" width="14.28515625" customWidth="1"/>
    <col min="39" max="39" width="23" customWidth="1"/>
    <col min="40" max="40" width="19.5703125" customWidth="1"/>
    <col min="41" max="41" width="25.28515625" customWidth="1"/>
    <col min="42" max="42" width="26.7109375" customWidth="1"/>
    <col min="43" max="43" width="13.28515625" customWidth="1"/>
    <col min="44" max="44" width="13.5703125" customWidth="1"/>
    <col min="45" max="45" width="12.85546875" customWidth="1"/>
    <col min="46" max="46" width="12.7109375" customWidth="1"/>
    <col min="47" max="73" width="9.140625" style="100"/>
  </cols>
  <sheetData>
    <row r="1" spans="1:73" s="235" customFormat="1" ht="80.25" customHeight="1" x14ac:dyDescent="0.2">
      <c r="A1" s="248" t="s">
        <v>1460</v>
      </c>
      <c r="B1" s="249" t="s">
        <v>84</v>
      </c>
      <c r="C1" s="249" t="s">
        <v>179</v>
      </c>
      <c r="D1" s="249" t="s">
        <v>1505</v>
      </c>
      <c r="E1" s="236" t="s">
        <v>1506</v>
      </c>
      <c r="F1" s="453" t="s">
        <v>1461</v>
      </c>
      <c r="G1" s="454"/>
      <c r="H1" s="236" t="s">
        <v>1474</v>
      </c>
      <c r="I1" s="236" t="s">
        <v>1475</v>
      </c>
      <c r="J1" s="236" t="s">
        <v>1476</v>
      </c>
      <c r="K1" s="236" t="s">
        <v>1477</v>
      </c>
      <c r="L1" s="244" t="s">
        <v>1504</v>
      </c>
      <c r="M1" s="236" t="s">
        <v>1508</v>
      </c>
      <c r="N1" s="236" t="s">
        <v>1478</v>
      </c>
      <c r="O1" s="236" t="s">
        <v>1479</v>
      </c>
      <c r="P1" s="236" t="s">
        <v>1462</v>
      </c>
      <c r="Q1" s="236" t="s">
        <v>1480</v>
      </c>
      <c r="R1" s="236" t="s">
        <v>1463</v>
      </c>
      <c r="S1" s="236" t="s">
        <v>1481</v>
      </c>
      <c r="T1" s="236" t="s">
        <v>1464</v>
      </c>
      <c r="U1" s="236" t="s">
        <v>1482</v>
      </c>
      <c r="V1" s="236" t="s">
        <v>1494</v>
      </c>
      <c r="W1" s="236" t="s">
        <v>1483</v>
      </c>
      <c r="X1" s="236" t="s">
        <v>1465</v>
      </c>
      <c r="Y1" s="236" t="s">
        <v>1484</v>
      </c>
      <c r="Z1" s="236" t="s">
        <v>1466</v>
      </c>
      <c r="AA1" s="236" t="s">
        <v>1485</v>
      </c>
      <c r="AB1" s="236" t="s">
        <v>1467</v>
      </c>
      <c r="AC1" s="236" t="s">
        <v>1486</v>
      </c>
      <c r="AD1" s="236" t="s">
        <v>1468</v>
      </c>
      <c r="AE1" s="236" t="s">
        <v>1487</v>
      </c>
      <c r="AF1" s="236" t="s">
        <v>1469</v>
      </c>
      <c r="AG1" s="236" t="s">
        <v>1488</v>
      </c>
      <c r="AH1" s="236" t="s">
        <v>1470</v>
      </c>
      <c r="AI1" s="236" t="s">
        <v>1489</v>
      </c>
      <c r="AJ1" s="236" t="s">
        <v>1471</v>
      </c>
      <c r="AK1" s="236" t="s">
        <v>1490</v>
      </c>
      <c r="AL1" s="236" t="s">
        <v>1472</v>
      </c>
      <c r="AM1" s="236" t="s">
        <v>1491</v>
      </c>
      <c r="AN1" s="236" t="s">
        <v>1473</v>
      </c>
      <c r="AO1" s="236" t="s">
        <v>1495</v>
      </c>
      <c r="AP1" s="236" t="s">
        <v>1496</v>
      </c>
      <c r="AQ1" s="236" t="s">
        <v>1492</v>
      </c>
      <c r="AR1" s="236" t="s">
        <v>1497</v>
      </c>
      <c r="AS1" s="236" t="s">
        <v>1493</v>
      </c>
      <c r="AT1" s="236" t="s">
        <v>1498</v>
      </c>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row>
    <row r="2" spans="1:73" s="291" customFormat="1" ht="31.5" customHeight="1" x14ac:dyDescent="0.2">
      <c r="A2" s="306"/>
      <c r="B2" s="306"/>
      <c r="C2" s="306"/>
      <c r="D2" s="306"/>
      <c r="E2" s="307"/>
      <c r="F2" s="305" t="s">
        <v>1514</v>
      </c>
      <c r="G2" s="305" t="s">
        <v>1513</v>
      </c>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row>
    <row r="3" spans="1:73" s="301" customFormat="1" ht="53.25" customHeight="1" x14ac:dyDescent="0.25">
      <c r="A3" s="292" t="str">
        <f>'Genel Bilgiler'!H24</f>
        <v/>
      </c>
      <c r="B3" s="293">
        <f>'Genel Bilgiler'!E20</f>
        <v>0</v>
      </c>
      <c r="C3" s="293">
        <f>'Genel Bilgiler'!E22</f>
        <v>0</v>
      </c>
      <c r="D3" s="293">
        <f>'Genel Bilgiler'!E24</f>
        <v>0</v>
      </c>
      <c r="E3" s="294">
        <f>'Genel Bilgiler'!E18</f>
        <v>0</v>
      </c>
      <c r="F3" s="295" t="str">
        <f>'Su Kaynakları'!G6&amp;"  "&amp;'Su Kaynakları'!G7&amp;"  "&amp;'Su Kaynakları'!G8&amp;"  "&amp;'Su Kaynakları'!G9&amp;" "&amp;'Su Kaynakları'!G10&amp;" "&amp;'Su Kaynakları'!G11&amp;"  "&amp;'Su Kaynakları'!G12&amp;"  "&amp;'Su Kaynakları'!G13&amp;"  "&amp;'Su Kaynakları'!G14&amp;"  "&amp;'Su Kaynakları'!G15&amp;"  "&amp;'Su Kaynakları'!G16&amp;"  "&amp;'Su Kaynakları'!G17&amp;"  "&amp;'Su Kaynakları'!G18&amp;"  "&amp;'Su Kaynakları'!G19&amp;"  "&amp;'Su Kaynakları'!G20&amp;" "</f>
        <v xml:space="preserve">                           </v>
      </c>
      <c r="G3" s="296" t="str">
        <f>'Su Kaynakları'!C6&amp;"  "&amp;'Su Kaynakları'!C7&amp;"  "&amp;'Su Kaynakları'!C8&amp;"  "&amp;'Su Kaynakları'!C9&amp;" "&amp;'Su Kaynakları'!C10&amp;" "&amp;'Su Kaynakları'!C11&amp;"  "&amp;'Su Kaynakları'!C12&amp;"  "&amp;'Su Kaynakları'!C13&amp;"  "&amp;'Su Kaynakları'!C14&amp;"  "&amp;'Su Kaynakları'!C15&amp;"  "&amp;'Su Kaynakları'!C16&amp;"  "&amp;'Su Kaynakları'!C17&amp;"  "&amp;'Su Kaynakları'!C18&amp;"  "&amp;'Su Kaynakları'!C19&amp;"  "&amp;'Su Kaynakları'!C20&amp;" "</f>
        <v xml:space="preserve">                           </v>
      </c>
      <c r="H3" s="297">
        <f>SUM('Su Kaynakları'!D6:D20)</f>
        <v>0</v>
      </c>
      <c r="I3" s="297">
        <f>SUM('Su Kaynakları'!H6:H20)</f>
        <v>0</v>
      </c>
      <c r="J3" s="297">
        <f>SUM(H3:I3)</f>
        <v>0</v>
      </c>
      <c r="K3" s="297">
        <f>Raporlama!H17</f>
        <v>0</v>
      </c>
      <c r="L3" s="298">
        <f>'Genel Bilgiler'!E26</f>
        <v>0</v>
      </c>
      <c r="M3" s="297">
        <f>'Genel Bilgiler'!H26</f>
        <v>0</v>
      </c>
      <c r="N3" s="297">
        <f>Raporlama!H19</f>
        <v>0</v>
      </c>
      <c r="O3" s="297">
        <f>'Standart Su Dengesi Formu'!D12</f>
        <v>0</v>
      </c>
      <c r="P3" s="299">
        <f>'Standart Su Dengesi Formu'!D13</f>
        <v>0</v>
      </c>
      <c r="Q3" s="297">
        <f>'Standart Su Dengesi Formu'!D23</f>
        <v>0</v>
      </c>
      <c r="R3" s="299">
        <f>'Standart Su Dengesi Formu'!D24</f>
        <v>0</v>
      </c>
      <c r="S3" s="297">
        <f>'Standart Su Dengesi Formu'!F6</f>
        <v>0</v>
      </c>
      <c r="T3" s="299">
        <f>'Standart Su Dengesi Formu'!F7</f>
        <v>0</v>
      </c>
      <c r="U3" s="297">
        <f>'Standart Su Dengesi Formu'!F12</f>
        <v>0</v>
      </c>
      <c r="V3" s="299">
        <f>'Standart Su Dengesi Formu'!F13</f>
        <v>0</v>
      </c>
      <c r="W3" s="297">
        <f>'Standart Su Dengesi Formu'!F18</f>
        <v>0</v>
      </c>
      <c r="X3" s="299">
        <f>'Standart Su Dengesi Formu'!F19</f>
        <v>0</v>
      </c>
      <c r="Y3" s="297">
        <f>'Standart Su Dengesi Formu'!F23</f>
        <v>0</v>
      </c>
      <c r="Z3" s="299">
        <f>'Standart Su Dengesi Formu'!F24</f>
        <v>0</v>
      </c>
      <c r="AA3" s="297">
        <f>'Standart Su Dengesi Formu'!H5</f>
        <v>0</v>
      </c>
      <c r="AB3" s="299">
        <f>'Standart Su Dengesi Formu'!H6</f>
        <v>0</v>
      </c>
      <c r="AC3" s="297">
        <f>'Standart Su Dengesi Formu'!H8</f>
        <v>0</v>
      </c>
      <c r="AD3" s="299">
        <f>'Standart Su Dengesi Formu'!H9</f>
        <v>0</v>
      </c>
      <c r="AE3" s="297">
        <f>'Standart Su Dengesi Formu'!H11</f>
        <v>0</v>
      </c>
      <c r="AF3" s="299">
        <f>'Standart Su Dengesi Formu'!H12</f>
        <v>0</v>
      </c>
      <c r="AG3" s="297">
        <f>'Standart Su Dengesi Formu'!H14</f>
        <v>0</v>
      </c>
      <c r="AH3" s="299">
        <f>'Standart Su Dengesi Formu'!H15</f>
        <v>0</v>
      </c>
      <c r="AI3" s="297">
        <f>'Standart Su Dengesi Formu'!H17</f>
        <v>0</v>
      </c>
      <c r="AJ3" s="299">
        <f>'Standart Su Dengesi Formu'!H18</f>
        <v>0</v>
      </c>
      <c r="AK3" s="297">
        <f>'Standart Su Dengesi Formu'!H20</f>
        <v>0</v>
      </c>
      <c r="AL3" s="299">
        <f>'Standart Su Dengesi Formu'!H21</f>
        <v>0</v>
      </c>
      <c r="AM3" s="297">
        <f>'Standart Su Dengesi Formu'!H23</f>
        <v>0</v>
      </c>
      <c r="AN3" s="299">
        <f>'Standart Su Dengesi Formu'!H24</f>
        <v>0</v>
      </c>
      <c r="AO3" s="297">
        <f>'Standart Su Dengesi Formu'!H26</f>
        <v>0</v>
      </c>
      <c r="AP3" s="299">
        <f>'Standart Su Dengesi Formu'!H27</f>
        <v>0</v>
      </c>
      <c r="AQ3" s="297">
        <f>'Standart Su Dengesi Formu'!J7</f>
        <v>0</v>
      </c>
      <c r="AR3" s="299">
        <f>'Standart Su Dengesi Formu'!J8</f>
        <v>0</v>
      </c>
      <c r="AS3" s="297">
        <f>'Standart Su Dengesi Formu'!J19</f>
        <v>0</v>
      </c>
      <c r="AT3" s="299">
        <f>'Standart Su Dengesi Formu'!J20</f>
        <v>0</v>
      </c>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row>
    <row r="4" spans="1:73" s="257" customFormat="1" ht="24.95" customHeight="1" x14ac:dyDescent="0.25">
      <c r="A4" s="302"/>
      <c r="B4" s="303"/>
      <c r="C4" s="303"/>
      <c r="D4" s="303"/>
      <c r="E4" s="304"/>
      <c r="F4" s="303"/>
      <c r="G4" s="302"/>
      <c r="H4" s="302"/>
      <c r="I4" s="302"/>
      <c r="J4" s="302"/>
      <c r="K4" s="302"/>
      <c r="L4" s="303"/>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row>
    <row r="5" spans="1:73" s="257" customFormat="1" ht="24.95" customHeight="1" x14ac:dyDescent="0.25">
      <c r="A5" s="302"/>
      <c r="B5" s="303"/>
      <c r="C5" s="303"/>
      <c r="D5" s="303"/>
      <c r="E5" s="304"/>
      <c r="F5" s="303"/>
      <c r="G5" s="302"/>
      <c r="H5" s="302"/>
      <c r="I5" s="302"/>
      <c r="J5" s="302"/>
      <c r="K5" s="302"/>
      <c r="L5" s="303"/>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row>
    <row r="6" spans="1:73" s="257" customFormat="1" ht="24.95" customHeight="1" x14ac:dyDescent="0.25">
      <c r="A6" s="302"/>
      <c r="B6" s="303"/>
      <c r="C6" s="303"/>
      <c r="D6" s="303"/>
      <c r="E6" s="304"/>
      <c r="F6" s="303"/>
      <c r="G6" s="302"/>
      <c r="H6" s="302"/>
      <c r="I6" s="302"/>
      <c r="J6" s="302"/>
      <c r="K6" s="302"/>
      <c r="L6" s="303"/>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row>
    <row r="7" spans="1:73" s="257" customFormat="1" ht="24.95" customHeight="1" x14ac:dyDescent="0.25">
      <c r="A7" s="302"/>
      <c r="B7" s="303"/>
      <c r="C7" s="303"/>
      <c r="D7" s="303"/>
      <c r="E7" s="304"/>
      <c r="F7" s="303"/>
      <c r="G7" s="302"/>
      <c r="H7" s="302"/>
      <c r="I7" s="302"/>
      <c r="J7" s="302"/>
      <c r="K7" s="302"/>
      <c r="L7" s="303"/>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row>
    <row r="8" spans="1:73" s="257" customFormat="1" ht="24.95" customHeight="1" x14ac:dyDescent="0.25">
      <c r="A8" s="302"/>
      <c r="B8" s="303"/>
      <c r="C8" s="303"/>
      <c r="D8" s="303"/>
      <c r="E8" s="304"/>
      <c r="F8" s="303"/>
      <c r="G8" s="302"/>
      <c r="H8" s="302"/>
      <c r="I8" s="302"/>
      <c r="J8" s="302"/>
      <c r="K8" s="302"/>
      <c r="L8" s="303"/>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row>
    <row r="9" spans="1:73" s="257" customFormat="1" ht="24.95" customHeight="1" x14ac:dyDescent="0.25">
      <c r="A9" s="302"/>
      <c r="B9" s="303"/>
      <c r="C9" s="303"/>
      <c r="D9" s="303"/>
      <c r="E9" s="304"/>
      <c r="F9" s="303"/>
      <c r="G9" s="302"/>
      <c r="H9" s="302"/>
      <c r="I9" s="302"/>
      <c r="J9" s="302"/>
      <c r="K9" s="302"/>
      <c r="L9" s="303"/>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row>
    <row r="10" spans="1:73" s="257" customFormat="1" ht="24.95" customHeight="1" x14ac:dyDescent="0.25">
      <c r="A10" s="302"/>
      <c r="B10" s="303"/>
      <c r="C10" s="303"/>
      <c r="D10" s="303"/>
      <c r="E10" s="304"/>
      <c r="F10" s="303"/>
      <c r="G10" s="302"/>
      <c r="H10" s="302"/>
      <c r="I10" s="302"/>
      <c r="J10" s="302"/>
      <c r="K10" s="302"/>
      <c r="L10" s="303"/>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row>
    <row r="11" spans="1:73" s="100" customFormat="1" ht="24.95" customHeight="1" x14ac:dyDescent="0.25"/>
    <row r="12" spans="1:73" s="100" customFormat="1" ht="24.95" customHeight="1" x14ac:dyDescent="0.25"/>
    <row r="13" spans="1:73" s="100" customFormat="1" ht="24.95" customHeight="1" x14ac:dyDescent="0.25"/>
    <row r="14" spans="1:73" s="100" customFormat="1" ht="24.95" customHeight="1" x14ac:dyDescent="0.25"/>
    <row r="15" spans="1:73" s="100" customFormat="1" ht="24.95" customHeight="1" x14ac:dyDescent="0.25"/>
    <row r="16" spans="1:73" s="100" customFormat="1" ht="24.95" customHeight="1" x14ac:dyDescent="0.25"/>
    <row r="17" s="100" customFormat="1" ht="24.95" customHeight="1" x14ac:dyDescent="0.25"/>
    <row r="18" s="100" customFormat="1" x14ac:dyDescent="0.25"/>
    <row r="19" s="100" customFormat="1" x14ac:dyDescent="0.25"/>
    <row r="20" s="100" customFormat="1" x14ac:dyDescent="0.25"/>
    <row r="21" s="100" customFormat="1" x14ac:dyDescent="0.25"/>
    <row r="22" s="100" customFormat="1" x14ac:dyDescent="0.25"/>
    <row r="23" s="100" customFormat="1" x14ac:dyDescent="0.25"/>
    <row r="24" s="100" customFormat="1" x14ac:dyDescent="0.25"/>
    <row r="25" s="100" customFormat="1" x14ac:dyDescent="0.25"/>
    <row r="26" s="100" customFormat="1" x14ac:dyDescent="0.25"/>
    <row r="27" s="100" customFormat="1" x14ac:dyDescent="0.25"/>
    <row r="28" s="100" customFormat="1" x14ac:dyDescent="0.25"/>
    <row r="29" s="100" customFormat="1" x14ac:dyDescent="0.25"/>
    <row r="30" s="100" customFormat="1" x14ac:dyDescent="0.25"/>
    <row r="31" s="100" customFormat="1" x14ac:dyDescent="0.25"/>
    <row r="32" s="100" customFormat="1" x14ac:dyDescent="0.25"/>
    <row r="33" s="100" customFormat="1" x14ac:dyDescent="0.25"/>
    <row r="34" s="100" customFormat="1" x14ac:dyDescent="0.25"/>
    <row r="35" s="100" customFormat="1" x14ac:dyDescent="0.25"/>
    <row r="36" s="100" customFormat="1" x14ac:dyDescent="0.25"/>
    <row r="37" s="100" customFormat="1" x14ac:dyDescent="0.25"/>
    <row r="38" s="100" customFormat="1" x14ac:dyDescent="0.25"/>
    <row r="39" s="100" customFormat="1" x14ac:dyDescent="0.25"/>
    <row r="40" s="100" customFormat="1" x14ac:dyDescent="0.25"/>
    <row r="41" s="100" customFormat="1" x14ac:dyDescent="0.25"/>
    <row r="42" s="100" customFormat="1" x14ac:dyDescent="0.25"/>
    <row r="43" s="100" customFormat="1" x14ac:dyDescent="0.25"/>
    <row r="44" s="100" customFormat="1" x14ac:dyDescent="0.25"/>
    <row r="45" s="100" customFormat="1" x14ac:dyDescent="0.25"/>
    <row r="46" s="100" customFormat="1" x14ac:dyDescent="0.25"/>
    <row r="47" s="100" customFormat="1" x14ac:dyDescent="0.25"/>
    <row r="48" s="100" customFormat="1" x14ac:dyDescent="0.25"/>
    <row r="49" s="100" customFormat="1" x14ac:dyDescent="0.25"/>
    <row r="50" s="100" customFormat="1" x14ac:dyDescent="0.25"/>
    <row r="51" s="100" customFormat="1" x14ac:dyDescent="0.25"/>
    <row r="52" s="100" customFormat="1" x14ac:dyDescent="0.25"/>
    <row r="53" s="100" customFormat="1" x14ac:dyDescent="0.25"/>
    <row r="54" s="100" customFormat="1" x14ac:dyDescent="0.25"/>
    <row r="55" s="100" customFormat="1" x14ac:dyDescent="0.25"/>
    <row r="56" s="100" customFormat="1" x14ac:dyDescent="0.25"/>
    <row r="57" s="100" customFormat="1" x14ac:dyDescent="0.25"/>
    <row r="58" s="100" customFormat="1" x14ac:dyDescent="0.25"/>
    <row r="59" s="100" customFormat="1" x14ac:dyDescent="0.25"/>
    <row r="60" s="100" customFormat="1" x14ac:dyDescent="0.25"/>
    <row r="61" s="100" customFormat="1" x14ac:dyDescent="0.25"/>
    <row r="62" s="100" customFormat="1" x14ac:dyDescent="0.25"/>
    <row r="63" s="100" customFormat="1" x14ac:dyDescent="0.25"/>
    <row r="64" s="100" customFormat="1" x14ac:dyDescent="0.25"/>
    <row r="65" s="100" customFormat="1" x14ac:dyDescent="0.25"/>
    <row r="66" s="100" customFormat="1" x14ac:dyDescent="0.25"/>
    <row r="67" s="100" customFormat="1" x14ac:dyDescent="0.25"/>
    <row r="68" s="100" customFormat="1" x14ac:dyDescent="0.25"/>
    <row r="69" s="100" customFormat="1" x14ac:dyDescent="0.25"/>
    <row r="70" s="100" customFormat="1" x14ac:dyDescent="0.25"/>
    <row r="71" s="100" customFormat="1" x14ac:dyDescent="0.25"/>
    <row r="72" s="100" customFormat="1" x14ac:dyDescent="0.25"/>
    <row r="73" s="100" customFormat="1" x14ac:dyDescent="0.25"/>
    <row r="74" s="100" customFormat="1" x14ac:dyDescent="0.25"/>
    <row r="75" s="100" customFormat="1" x14ac:dyDescent="0.25"/>
    <row r="76" s="100" customFormat="1" x14ac:dyDescent="0.25"/>
    <row r="77" s="100" customFormat="1" x14ac:dyDescent="0.25"/>
    <row r="78" s="100" customFormat="1" x14ac:dyDescent="0.25"/>
    <row r="79" s="100" customFormat="1" x14ac:dyDescent="0.25"/>
    <row r="80" s="100" customFormat="1" x14ac:dyDescent="0.25"/>
    <row r="81" s="100" customFormat="1" x14ac:dyDescent="0.25"/>
    <row r="82" s="100" customFormat="1" x14ac:dyDescent="0.25"/>
    <row r="83" s="100" customFormat="1" x14ac:dyDescent="0.25"/>
    <row r="84" s="100" customFormat="1" x14ac:dyDescent="0.25"/>
    <row r="85" s="100" customFormat="1" x14ac:dyDescent="0.25"/>
    <row r="86" s="100" customFormat="1" x14ac:dyDescent="0.25"/>
    <row r="87" s="100" customFormat="1" x14ac:dyDescent="0.25"/>
    <row r="88" s="100" customFormat="1" x14ac:dyDescent="0.25"/>
    <row r="89" s="100" customFormat="1" x14ac:dyDescent="0.25"/>
    <row r="90" s="100" customFormat="1" x14ac:dyDescent="0.25"/>
    <row r="91" s="100" customFormat="1" x14ac:dyDescent="0.25"/>
    <row r="92" s="100" customFormat="1" x14ac:dyDescent="0.25"/>
    <row r="93" s="100" customFormat="1" x14ac:dyDescent="0.25"/>
    <row r="94" s="100" customFormat="1" x14ac:dyDescent="0.25"/>
    <row r="95" s="100" customFormat="1" x14ac:dyDescent="0.25"/>
    <row r="96" s="100" customFormat="1" x14ac:dyDescent="0.25"/>
    <row r="97" s="100" customFormat="1" x14ac:dyDescent="0.25"/>
    <row r="98" s="100" customFormat="1" x14ac:dyDescent="0.25"/>
    <row r="99" s="100" customFormat="1" x14ac:dyDescent="0.25"/>
    <row r="100" s="100" customFormat="1" x14ac:dyDescent="0.25"/>
    <row r="101" s="100" customFormat="1" x14ac:dyDescent="0.25"/>
    <row r="102" s="100" customFormat="1" x14ac:dyDescent="0.25"/>
    <row r="103" s="100" customFormat="1" x14ac:dyDescent="0.25"/>
    <row r="104" s="100" customFormat="1" x14ac:dyDescent="0.25"/>
    <row r="105" s="100" customFormat="1" x14ac:dyDescent="0.25"/>
    <row r="106" s="100" customFormat="1" x14ac:dyDescent="0.25"/>
    <row r="107" s="100" customFormat="1" x14ac:dyDescent="0.25"/>
    <row r="108" s="100" customFormat="1" x14ac:dyDescent="0.25"/>
    <row r="109" s="100" customFormat="1" x14ac:dyDescent="0.25"/>
    <row r="110" s="100" customFormat="1" x14ac:dyDescent="0.25"/>
    <row r="111" s="100" customFormat="1" x14ac:dyDescent="0.25"/>
    <row r="112" s="100" customFormat="1" x14ac:dyDescent="0.25"/>
    <row r="113" s="100" customFormat="1" x14ac:dyDescent="0.25"/>
    <row r="114" s="100" customFormat="1" x14ac:dyDescent="0.25"/>
    <row r="115" s="100" customFormat="1" x14ac:dyDescent="0.25"/>
    <row r="116" s="100" customFormat="1" x14ac:dyDescent="0.25"/>
    <row r="117" s="100" customFormat="1" x14ac:dyDescent="0.25"/>
    <row r="118" s="100" customFormat="1" x14ac:dyDescent="0.25"/>
    <row r="119" s="100" customFormat="1" x14ac:dyDescent="0.25"/>
    <row r="120" s="100" customFormat="1" x14ac:dyDescent="0.25"/>
    <row r="121" s="100" customFormat="1" x14ac:dyDescent="0.25"/>
    <row r="122" s="100" customFormat="1" x14ac:dyDescent="0.25"/>
    <row r="123" s="100" customFormat="1" x14ac:dyDescent="0.25"/>
    <row r="124" s="100" customFormat="1" x14ac:dyDescent="0.25"/>
    <row r="125" s="100" customFormat="1" x14ac:dyDescent="0.25"/>
    <row r="126" s="100" customFormat="1" x14ac:dyDescent="0.25"/>
    <row r="127" s="100" customFormat="1" x14ac:dyDescent="0.25"/>
    <row r="128" s="100" customFormat="1" x14ac:dyDescent="0.25"/>
    <row r="129" s="100" customFormat="1" x14ac:dyDescent="0.25"/>
    <row r="130" s="100" customFormat="1" x14ac:dyDescent="0.25"/>
    <row r="131" s="100" customFormat="1" x14ac:dyDescent="0.25"/>
    <row r="132" s="100" customFormat="1" x14ac:dyDescent="0.25"/>
    <row r="133" s="100" customFormat="1" x14ac:dyDescent="0.25"/>
    <row r="134" s="100" customFormat="1" x14ac:dyDescent="0.25"/>
    <row r="135" s="100" customFormat="1" x14ac:dyDescent="0.25"/>
    <row r="136" s="100" customFormat="1" x14ac:dyDescent="0.25"/>
    <row r="137" s="100" customFormat="1" x14ac:dyDescent="0.25"/>
    <row r="138" s="100" customFormat="1" x14ac:dyDescent="0.25"/>
    <row r="139" s="100" customFormat="1" x14ac:dyDescent="0.25"/>
    <row r="140" s="100" customFormat="1" x14ac:dyDescent="0.25"/>
    <row r="141" s="100" customFormat="1" x14ac:dyDescent="0.25"/>
    <row r="142" s="100" customFormat="1" x14ac:dyDescent="0.25"/>
    <row r="143" s="100" customFormat="1" x14ac:dyDescent="0.25"/>
    <row r="144" s="100" customFormat="1" x14ac:dyDescent="0.25"/>
    <row r="145" s="100" customFormat="1" x14ac:dyDescent="0.25"/>
    <row r="146" s="100" customFormat="1" x14ac:dyDescent="0.25"/>
    <row r="147" s="100" customFormat="1" x14ac:dyDescent="0.25"/>
    <row r="148" s="100" customFormat="1" x14ac:dyDescent="0.25"/>
    <row r="149" s="100" customFormat="1" x14ac:dyDescent="0.25"/>
    <row r="150" s="100" customFormat="1" x14ac:dyDescent="0.25"/>
    <row r="151" s="100" customFormat="1" x14ac:dyDescent="0.25"/>
    <row r="152" s="100" customFormat="1" x14ac:dyDescent="0.25"/>
    <row r="153" s="100" customFormat="1" x14ac:dyDescent="0.25"/>
    <row r="154" s="100" customFormat="1" x14ac:dyDescent="0.25"/>
    <row r="155" s="100" customFormat="1" x14ac:dyDescent="0.25"/>
    <row r="156" s="100" customFormat="1" x14ac:dyDescent="0.25"/>
    <row r="157" s="100" customFormat="1" x14ac:dyDescent="0.25"/>
    <row r="158" s="100" customFormat="1" x14ac:dyDescent="0.25"/>
    <row r="159" s="100" customFormat="1" x14ac:dyDescent="0.25"/>
    <row r="160" s="100" customFormat="1" x14ac:dyDescent="0.25"/>
    <row r="161" s="100" customFormat="1" x14ac:dyDescent="0.25"/>
    <row r="162" s="100" customFormat="1" x14ac:dyDescent="0.25"/>
    <row r="163" s="100" customFormat="1" x14ac:dyDescent="0.25"/>
    <row r="164" s="100" customFormat="1" x14ac:dyDescent="0.25"/>
    <row r="165" s="100" customFormat="1" x14ac:dyDescent="0.25"/>
    <row r="166" s="100" customFormat="1" x14ac:dyDescent="0.25"/>
    <row r="167" s="100" customFormat="1" x14ac:dyDescent="0.25"/>
    <row r="168" s="100" customFormat="1" x14ac:dyDescent="0.25"/>
    <row r="169" s="100" customFormat="1" x14ac:dyDescent="0.25"/>
    <row r="170" s="100" customFormat="1" x14ac:dyDescent="0.25"/>
    <row r="171" s="100" customFormat="1" x14ac:dyDescent="0.25"/>
    <row r="172" s="100" customFormat="1" x14ac:dyDescent="0.25"/>
    <row r="173" s="100" customFormat="1" x14ac:dyDescent="0.25"/>
    <row r="174" s="100" customFormat="1" x14ac:dyDescent="0.25"/>
    <row r="175" s="100" customFormat="1" x14ac:dyDescent="0.25"/>
    <row r="176" s="100" customFormat="1" x14ac:dyDescent="0.25"/>
    <row r="177" s="100" customFormat="1" x14ac:dyDescent="0.25"/>
    <row r="178" s="100" customFormat="1" x14ac:dyDescent="0.25"/>
    <row r="179" s="100" customFormat="1" x14ac:dyDescent="0.25"/>
    <row r="180" s="100" customFormat="1" x14ac:dyDescent="0.25"/>
    <row r="181" s="100" customFormat="1" x14ac:dyDescent="0.25"/>
    <row r="182" s="100" customFormat="1" x14ac:dyDescent="0.25"/>
    <row r="183" s="100" customFormat="1" x14ac:dyDescent="0.25"/>
    <row r="184" s="100" customFormat="1" x14ac:dyDescent="0.25"/>
    <row r="185" s="100" customFormat="1" x14ac:dyDescent="0.25"/>
    <row r="186" s="100" customFormat="1" x14ac:dyDescent="0.25"/>
    <row r="187" s="100" customFormat="1" x14ac:dyDescent="0.25"/>
    <row r="188" s="100" customFormat="1" x14ac:dyDescent="0.25"/>
    <row r="189" s="100" customFormat="1" x14ac:dyDescent="0.25"/>
    <row r="190" s="100" customFormat="1" x14ac:dyDescent="0.25"/>
    <row r="191" s="100" customFormat="1" x14ac:dyDescent="0.25"/>
    <row r="192" s="100" customFormat="1" x14ac:dyDescent="0.25"/>
    <row r="193" s="100" customFormat="1" x14ac:dyDescent="0.25"/>
    <row r="194" s="100" customFormat="1" x14ac:dyDescent="0.25"/>
    <row r="195" s="100" customFormat="1" x14ac:dyDescent="0.25"/>
    <row r="196" s="100" customFormat="1" x14ac:dyDescent="0.25"/>
    <row r="197" s="100" customFormat="1" x14ac:dyDescent="0.25"/>
    <row r="198" s="100" customFormat="1" x14ac:dyDescent="0.25"/>
    <row r="199" s="100" customFormat="1" x14ac:dyDescent="0.25"/>
    <row r="200" s="100" customFormat="1" x14ac:dyDescent="0.25"/>
    <row r="201" s="100" customFormat="1" x14ac:dyDescent="0.25"/>
    <row r="202" s="100" customFormat="1" x14ac:dyDescent="0.25"/>
    <row r="203" s="100" customFormat="1" x14ac:dyDescent="0.25"/>
    <row r="204" s="100" customFormat="1" x14ac:dyDescent="0.25"/>
    <row r="205" s="100" customFormat="1" x14ac:dyDescent="0.25"/>
    <row r="206" s="100" customFormat="1" x14ac:dyDescent="0.25"/>
    <row r="207" s="100" customFormat="1" x14ac:dyDescent="0.25"/>
    <row r="208" s="100" customFormat="1" x14ac:dyDescent="0.25"/>
    <row r="209" s="100" customFormat="1" x14ac:dyDescent="0.25"/>
    <row r="210" s="100" customFormat="1" x14ac:dyDescent="0.25"/>
    <row r="211" s="100" customFormat="1" x14ac:dyDescent="0.25"/>
    <row r="212" s="100" customFormat="1" x14ac:dyDescent="0.25"/>
    <row r="213" s="100" customFormat="1" x14ac:dyDescent="0.25"/>
    <row r="214" s="100" customFormat="1" x14ac:dyDescent="0.25"/>
    <row r="215" s="100" customFormat="1" x14ac:dyDescent="0.25"/>
    <row r="216" s="100" customFormat="1" x14ac:dyDescent="0.25"/>
    <row r="217" s="100" customFormat="1" x14ac:dyDescent="0.25"/>
    <row r="218" s="100" customFormat="1" x14ac:dyDescent="0.25"/>
    <row r="219" s="100" customFormat="1" x14ac:dyDescent="0.25"/>
    <row r="220" s="100" customFormat="1" x14ac:dyDescent="0.25"/>
    <row r="221" s="100" customFormat="1" x14ac:dyDescent="0.25"/>
    <row r="222" s="100" customFormat="1" x14ac:dyDescent="0.25"/>
    <row r="223" s="100" customFormat="1" x14ac:dyDescent="0.25"/>
    <row r="224" s="100" customFormat="1" x14ac:dyDescent="0.25"/>
    <row r="225" s="100" customFormat="1" x14ac:dyDescent="0.25"/>
    <row r="226" s="100" customFormat="1" x14ac:dyDescent="0.25"/>
    <row r="227" s="100" customFormat="1" x14ac:dyDescent="0.25"/>
    <row r="228" s="100" customFormat="1" x14ac:dyDescent="0.25"/>
    <row r="229" s="100" customFormat="1" x14ac:dyDescent="0.25"/>
    <row r="230" s="100" customFormat="1" x14ac:dyDescent="0.25"/>
    <row r="231" s="100" customFormat="1" x14ac:dyDescent="0.25"/>
    <row r="232" s="100" customFormat="1" x14ac:dyDescent="0.25"/>
    <row r="233" s="100" customFormat="1" x14ac:dyDescent="0.25"/>
    <row r="234" s="100" customFormat="1" x14ac:dyDescent="0.25"/>
    <row r="235" s="100" customFormat="1" x14ac:dyDescent="0.25"/>
    <row r="236" s="100" customFormat="1" x14ac:dyDescent="0.25"/>
    <row r="237" s="100" customFormat="1" x14ac:dyDescent="0.25"/>
    <row r="238" s="100" customFormat="1" x14ac:dyDescent="0.25"/>
    <row r="239" s="100" customFormat="1" x14ac:dyDescent="0.25"/>
    <row r="240" s="100" customFormat="1" x14ac:dyDescent="0.25"/>
    <row r="241" s="100" customFormat="1" x14ac:dyDescent="0.25"/>
    <row r="242" s="100" customFormat="1" x14ac:dyDescent="0.25"/>
    <row r="243" s="100" customFormat="1" x14ac:dyDescent="0.25"/>
    <row r="244" s="100" customFormat="1" x14ac:dyDescent="0.25"/>
    <row r="245" s="100" customFormat="1" x14ac:dyDescent="0.25"/>
    <row r="246" s="100" customFormat="1" x14ac:dyDescent="0.25"/>
    <row r="247" s="100" customFormat="1" x14ac:dyDescent="0.25"/>
    <row r="248" s="100" customFormat="1" x14ac:dyDescent="0.25"/>
    <row r="249" s="100" customFormat="1" x14ac:dyDescent="0.25"/>
    <row r="250" s="100" customFormat="1" x14ac:dyDescent="0.25"/>
    <row r="251" s="100" customFormat="1" x14ac:dyDescent="0.25"/>
    <row r="252" s="100" customFormat="1" x14ac:dyDescent="0.25"/>
    <row r="253" s="100" customFormat="1" x14ac:dyDescent="0.25"/>
    <row r="254" s="100" customFormat="1" x14ac:dyDescent="0.25"/>
    <row r="255" s="100" customFormat="1" x14ac:dyDescent="0.25"/>
    <row r="256" s="100" customFormat="1" x14ac:dyDescent="0.25"/>
    <row r="257" s="100" customFormat="1" x14ac:dyDescent="0.25"/>
    <row r="258" s="100" customFormat="1" x14ac:dyDescent="0.25"/>
    <row r="259" s="100" customFormat="1" x14ac:dyDescent="0.25"/>
    <row r="260" s="100" customFormat="1" x14ac:dyDescent="0.25"/>
    <row r="261" s="100" customFormat="1" x14ac:dyDescent="0.25"/>
    <row r="262" s="100" customFormat="1" x14ac:dyDescent="0.25"/>
    <row r="263" s="100" customFormat="1" x14ac:dyDescent="0.25"/>
    <row r="264" s="100" customFormat="1" x14ac:dyDescent="0.25"/>
    <row r="265" s="100" customFormat="1" x14ac:dyDescent="0.25"/>
    <row r="266" s="100" customFormat="1" x14ac:dyDescent="0.25"/>
    <row r="267" s="100" customFormat="1" x14ac:dyDescent="0.25"/>
    <row r="268" s="100" customFormat="1" x14ac:dyDescent="0.25"/>
    <row r="269" s="100" customFormat="1" x14ac:dyDescent="0.25"/>
    <row r="270" s="100" customFormat="1" x14ac:dyDescent="0.25"/>
    <row r="271" s="100" customFormat="1" x14ac:dyDescent="0.25"/>
    <row r="272" s="100" customFormat="1" x14ac:dyDescent="0.25"/>
    <row r="273" s="100" customFormat="1" x14ac:dyDescent="0.25"/>
    <row r="274" s="100" customFormat="1" x14ac:dyDescent="0.25"/>
    <row r="275" s="100" customFormat="1" x14ac:dyDescent="0.25"/>
    <row r="276" s="100" customFormat="1" x14ac:dyDescent="0.25"/>
    <row r="277" s="100" customFormat="1" x14ac:dyDescent="0.25"/>
    <row r="278" s="100" customFormat="1" x14ac:dyDescent="0.25"/>
    <row r="279" s="100" customFormat="1" x14ac:dyDescent="0.25"/>
    <row r="280" s="100" customFormat="1" x14ac:dyDescent="0.25"/>
    <row r="281" s="100" customFormat="1" x14ac:dyDescent="0.25"/>
    <row r="282" s="100" customFormat="1" x14ac:dyDescent="0.25"/>
    <row r="283" s="100" customFormat="1" x14ac:dyDescent="0.25"/>
    <row r="284" s="100" customFormat="1" x14ac:dyDescent="0.25"/>
    <row r="285" s="100" customFormat="1" x14ac:dyDescent="0.25"/>
    <row r="286" s="100" customFormat="1" x14ac:dyDescent="0.25"/>
    <row r="287" s="100" customFormat="1" x14ac:dyDescent="0.25"/>
    <row r="288" s="100" customFormat="1" x14ac:dyDescent="0.25"/>
    <row r="289" s="100" customFormat="1" x14ac:dyDescent="0.25"/>
    <row r="290" s="100" customFormat="1" x14ac:dyDescent="0.25"/>
    <row r="291" s="100" customFormat="1" x14ac:dyDescent="0.25"/>
    <row r="292" s="100" customFormat="1" x14ac:dyDescent="0.25"/>
    <row r="293" s="100" customFormat="1" x14ac:dyDescent="0.25"/>
    <row r="294" s="100" customFormat="1" x14ac:dyDescent="0.25"/>
    <row r="295" s="100" customFormat="1" x14ac:dyDescent="0.25"/>
    <row r="296" s="100" customFormat="1" x14ac:dyDescent="0.25"/>
    <row r="297" s="100" customFormat="1" x14ac:dyDescent="0.25"/>
    <row r="298" s="100" customFormat="1" x14ac:dyDescent="0.25"/>
    <row r="299" s="100" customFormat="1" x14ac:dyDescent="0.25"/>
    <row r="300" s="100" customFormat="1" x14ac:dyDescent="0.25"/>
    <row r="301" s="100" customFormat="1" x14ac:dyDescent="0.25"/>
    <row r="302" s="100" customFormat="1" x14ac:dyDescent="0.25"/>
    <row r="303" s="100" customFormat="1" x14ac:dyDescent="0.25"/>
    <row r="304" s="100" customFormat="1" x14ac:dyDescent="0.25"/>
    <row r="305" s="100" customFormat="1" x14ac:dyDescent="0.25"/>
    <row r="306" s="100" customFormat="1" x14ac:dyDescent="0.25"/>
    <row r="307" s="100" customFormat="1" x14ac:dyDescent="0.25"/>
    <row r="308" s="100" customFormat="1" x14ac:dyDescent="0.25"/>
    <row r="309" s="100" customFormat="1" x14ac:dyDescent="0.25"/>
    <row r="310" s="100" customFormat="1" x14ac:dyDescent="0.25"/>
    <row r="311" s="100" customFormat="1" x14ac:dyDescent="0.25"/>
    <row r="312" s="100" customFormat="1" x14ac:dyDescent="0.25"/>
    <row r="313" s="100" customFormat="1" x14ac:dyDescent="0.25"/>
    <row r="314" s="100" customFormat="1" x14ac:dyDescent="0.25"/>
    <row r="315" s="100" customFormat="1" x14ac:dyDescent="0.25"/>
    <row r="316" s="100" customFormat="1" x14ac:dyDescent="0.25"/>
    <row r="317" s="100" customFormat="1" x14ac:dyDescent="0.25"/>
    <row r="318" s="100" customFormat="1" x14ac:dyDescent="0.25"/>
    <row r="319" s="100" customFormat="1" x14ac:dyDescent="0.25"/>
    <row r="320" s="100" customFormat="1" x14ac:dyDescent="0.25"/>
    <row r="321" s="100" customFormat="1" x14ac:dyDescent="0.25"/>
    <row r="322" s="100" customFormat="1" x14ac:dyDescent="0.25"/>
    <row r="323" s="100" customFormat="1" x14ac:dyDescent="0.25"/>
    <row r="324" s="100" customFormat="1" x14ac:dyDescent="0.25"/>
    <row r="325" s="100" customFormat="1" x14ac:dyDescent="0.25"/>
    <row r="326" s="100" customFormat="1" x14ac:dyDescent="0.25"/>
    <row r="327" s="100" customFormat="1" x14ac:dyDescent="0.25"/>
    <row r="328" s="100" customFormat="1" x14ac:dyDescent="0.25"/>
    <row r="329" s="100" customFormat="1" x14ac:dyDescent="0.25"/>
    <row r="330" s="100" customFormat="1" x14ac:dyDescent="0.25"/>
    <row r="331" s="100" customFormat="1" x14ac:dyDescent="0.25"/>
    <row r="332" s="100" customFormat="1" x14ac:dyDescent="0.25"/>
    <row r="333" s="100" customFormat="1" x14ac:dyDescent="0.25"/>
    <row r="334" s="100" customFormat="1" x14ac:dyDescent="0.25"/>
    <row r="335" s="100" customFormat="1" x14ac:dyDescent="0.25"/>
    <row r="336" s="100" customFormat="1" x14ac:dyDescent="0.25"/>
    <row r="337" s="100" customFormat="1" x14ac:dyDescent="0.25"/>
    <row r="338" s="100" customFormat="1" x14ac:dyDescent="0.25"/>
    <row r="339" s="100" customFormat="1" x14ac:dyDescent="0.25"/>
    <row r="340" s="100" customFormat="1" x14ac:dyDescent="0.25"/>
    <row r="341" s="100" customFormat="1" x14ac:dyDescent="0.25"/>
    <row r="342" s="100" customFormat="1" x14ac:dyDescent="0.25"/>
    <row r="343" s="100" customFormat="1" x14ac:dyDescent="0.25"/>
    <row r="344" s="100" customFormat="1" x14ac:dyDescent="0.25"/>
    <row r="345" s="100" customFormat="1" x14ac:dyDescent="0.25"/>
    <row r="346" s="100" customFormat="1" x14ac:dyDescent="0.25"/>
    <row r="347" s="100" customFormat="1" x14ac:dyDescent="0.25"/>
    <row r="348" s="100" customFormat="1" x14ac:dyDescent="0.25"/>
    <row r="349" s="100" customFormat="1" x14ac:dyDescent="0.25"/>
    <row r="350" s="100" customFormat="1" x14ac:dyDescent="0.25"/>
    <row r="351" s="100" customFormat="1" x14ac:dyDescent="0.25"/>
    <row r="352" s="100" customFormat="1" x14ac:dyDescent="0.25"/>
    <row r="353" s="100" customFormat="1" x14ac:dyDescent="0.25"/>
    <row r="354" s="100" customFormat="1" x14ac:dyDescent="0.25"/>
    <row r="355" s="100" customFormat="1" x14ac:dyDescent="0.25"/>
    <row r="356" s="100" customFormat="1" x14ac:dyDescent="0.25"/>
    <row r="357" s="100" customFormat="1" x14ac:dyDescent="0.25"/>
    <row r="358" s="100" customFormat="1" x14ac:dyDescent="0.25"/>
    <row r="359" s="100" customFormat="1" x14ac:dyDescent="0.25"/>
    <row r="360" s="100" customFormat="1" x14ac:dyDescent="0.25"/>
    <row r="361" s="100" customFormat="1" x14ac:dyDescent="0.25"/>
    <row r="362" s="100" customFormat="1" x14ac:dyDescent="0.25"/>
    <row r="363" s="100" customFormat="1" x14ac:dyDescent="0.25"/>
    <row r="364" s="100" customFormat="1" x14ac:dyDescent="0.25"/>
    <row r="365" s="100" customFormat="1" x14ac:dyDescent="0.25"/>
    <row r="366" s="100" customFormat="1" x14ac:dyDescent="0.25"/>
  </sheetData>
  <mergeCells count="1">
    <mergeCell ref="F1:G1"/>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zoomScale="80" zoomScaleNormal="80" workbookViewId="0">
      <pane ySplit="1" topLeftCell="A2" activePane="bottomLeft" state="frozen"/>
      <selection pane="bottomLeft" activeCell="C5" sqref="C5"/>
    </sheetView>
  </sheetViews>
  <sheetFormatPr defaultRowHeight="15" x14ac:dyDescent="0.25"/>
  <cols>
    <col min="1" max="1" width="3.7109375" style="257" customWidth="1"/>
    <col min="2" max="2" width="9.7109375" style="257" customWidth="1"/>
    <col min="3" max="4" width="45.7109375" style="257" customWidth="1"/>
    <col min="5" max="6" width="1" style="257" customWidth="1"/>
    <col min="7" max="7" width="45.7109375" style="257" customWidth="1"/>
    <col min="8" max="8" width="45.7109375" style="273" customWidth="1"/>
    <col min="9" max="9" width="9.7109375" style="257" customWidth="1"/>
    <col min="10" max="15" width="9.140625" style="257"/>
  </cols>
  <sheetData>
    <row r="1" spans="2:11" ht="54.95" customHeight="1" x14ac:dyDescent="0.25">
      <c r="B1" s="352" t="s">
        <v>1512</v>
      </c>
      <c r="C1" s="352"/>
      <c r="D1" s="352"/>
      <c r="E1" s="352"/>
      <c r="F1" s="352"/>
      <c r="G1" s="352"/>
      <c r="H1" s="352"/>
      <c r="I1" s="258"/>
      <c r="J1" s="259"/>
      <c r="K1" s="259"/>
    </row>
    <row r="2" spans="2:11" ht="21" customHeight="1" x14ac:dyDescent="0.25">
      <c r="B2" s="343" t="s">
        <v>1509</v>
      </c>
      <c r="C2" s="343"/>
      <c r="D2" s="343"/>
      <c r="E2" s="343"/>
      <c r="F2" s="343"/>
      <c r="G2" s="343"/>
      <c r="H2" s="343"/>
      <c r="I2" s="348"/>
      <c r="J2" s="259"/>
      <c r="K2" s="259"/>
    </row>
    <row r="3" spans="2:11" ht="19.5" customHeight="1" thickBot="1" x14ac:dyDescent="0.3">
      <c r="B3" s="349"/>
      <c r="C3" s="350"/>
      <c r="D3" s="350"/>
      <c r="E3" s="350"/>
      <c r="F3" s="350"/>
      <c r="G3" s="350"/>
      <c r="H3" s="350"/>
      <c r="I3" s="351"/>
      <c r="J3" s="259"/>
      <c r="K3" s="259"/>
    </row>
    <row r="4" spans="2:11" ht="35.1" customHeight="1" thickTop="1" x14ac:dyDescent="0.25">
      <c r="B4" s="282"/>
      <c r="C4" s="345" t="s">
        <v>1510</v>
      </c>
      <c r="D4" s="346"/>
      <c r="E4" s="260"/>
      <c r="F4" s="261"/>
      <c r="G4" s="347" t="s">
        <v>1515</v>
      </c>
      <c r="H4" s="347"/>
      <c r="I4" s="277"/>
      <c r="J4" s="259"/>
      <c r="K4" s="259"/>
    </row>
    <row r="5" spans="2:11" ht="35.1" customHeight="1" x14ac:dyDescent="0.25">
      <c r="B5" s="283"/>
      <c r="C5" s="262" t="s">
        <v>1511</v>
      </c>
      <c r="D5" s="263" t="s">
        <v>1516</v>
      </c>
      <c r="E5" s="264"/>
      <c r="F5" s="265"/>
      <c r="G5" s="262" t="s">
        <v>1511</v>
      </c>
      <c r="H5" s="263" t="s">
        <v>1517</v>
      </c>
      <c r="I5" s="278"/>
      <c r="J5" s="259"/>
      <c r="K5" s="259"/>
    </row>
    <row r="6" spans="2:11" ht="24.95" customHeight="1" x14ac:dyDescent="0.25">
      <c r="B6" s="274">
        <v>1</v>
      </c>
      <c r="C6" s="279"/>
      <c r="D6" s="254"/>
      <c r="E6" s="266"/>
      <c r="F6" s="267"/>
      <c r="G6" s="279"/>
      <c r="H6" s="353"/>
      <c r="I6" s="354"/>
      <c r="J6" s="259"/>
      <c r="K6" s="259"/>
    </row>
    <row r="7" spans="2:11" ht="24.95" customHeight="1" x14ac:dyDescent="0.25">
      <c r="B7" s="275"/>
      <c r="C7" s="280"/>
      <c r="D7" s="252"/>
      <c r="E7" s="268"/>
      <c r="F7" s="269"/>
      <c r="G7" s="280"/>
      <c r="H7" s="355"/>
      <c r="I7" s="356"/>
      <c r="J7" s="259"/>
      <c r="K7" s="259"/>
    </row>
    <row r="8" spans="2:11" ht="24.95" customHeight="1" x14ac:dyDescent="0.25">
      <c r="B8" s="276"/>
      <c r="C8" s="281"/>
      <c r="D8" s="253"/>
      <c r="E8" s="270"/>
      <c r="F8" s="271"/>
      <c r="G8" s="281"/>
      <c r="H8" s="357"/>
      <c r="I8" s="358"/>
      <c r="J8" s="259"/>
      <c r="K8" s="259"/>
    </row>
    <row r="9" spans="2:11" ht="24.95" customHeight="1" x14ac:dyDescent="0.25">
      <c r="B9" s="275"/>
      <c r="C9" s="280"/>
      <c r="D9" s="252"/>
      <c r="E9" s="268"/>
      <c r="F9" s="269"/>
      <c r="G9" s="280"/>
      <c r="H9" s="355"/>
      <c r="I9" s="356"/>
      <c r="J9" s="259"/>
      <c r="K9" s="259"/>
    </row>
    <row r="10" spans="2:11" ht="24.95" customHeight="1" x14ac:dyDescent="0.25">
      <c r="B10" s="276"/>
      <c r="C10" s="281"/>
      <c r="D10" s="253"/>
      <c r="E10" s="270"/>
      <c r="F10" s="271"/>
      <c r="G10" s="281"/>
      <c r="H10" s="357"/>
      <c r="I10" s="358"/>
      <c r="J10" s="259"/>
      <c r="K10" s="259"/>
    </row>
    <row r="11" spans="2:11" ht="24.95" customHeight="1" x14ac:dyDescent="0.25">
      <c r="B11" s="275"/>
      <c r="C11" s="280"/>
      <c r="D11" s="252"/>
      <c r="E11" s="268"/>
      <c r="F11" s="269"/>
      <c r="G11" s="280"/>
      <c r="H11" s="355"/>
      <c r="I11" s="356"/>
      <c r="J11" s="259"/>
      <c r="K11" s="259"/>
    </row>
    <row r="12" spans="2:11" ht="24.95" customHeight="1" x14ac:dyDescent="0.25">
      <c r="B12" s="276"/>
      <c r="C12" s="281"/>
      <c r="D12" s="253"/>
      <c r="E12" s="270"/>
      <c r="F12" s="271"/>
      <c r="G12" s="281"/>
      <c r="H12" s="357"/>
      <c r="I12" s="358"/>
      <c r="J12" s="259"/>
      <c r="K12" s="259"/>
    </row>
    <row r="13" spans="2:11" ht="24.95" customHeight="1" x14ac:dyDescent="0.25">
      <c r="B13" s="275"/>
      <c r="C13" s="280"/>
      <c r="D13" s="252"/>
      <c r="E13" s="268"/>
      <c r="F13" s="269"/>
      <c r="G13" s="280"/>
      <c r="H13" s="355"/>
      <c r="I13" s="356"/>
      <c r="J13" s="259"/>
      <c r="K13" s="259"/>
    </row>
    <row r="14" spans="2:11" ht="24.95" customHeight="1" x14ac:dyDescent="0.25">
      <c r="B14" s="276"/>
      <c r="C14" s="281"/>
      <c r="D14" s="253"/>
      <c r="E14" s="270"/>
      <c r="F14" s="271"/>
      <c r="G14" s="281"/>
      <c r="H14" s="357"/>
      <c r="I14" s="358"/>
      <c r="J14" s="259"/>
      <c r="K14" s="259"/>
    </row>
    <row r="15" spans="2:11" ht="24.95" customHeight="1" x14ac:dyDescent="0.25">
      <c r="B15" s="275"/>
      <c r="C15" s="280"/>
      <c r="D15" s="252"/>
      <c r="E15" s="268"/>
      <c r="F15" s="269"/>
      <c r="G15" s="280"/>
      <c r="H15" s="355"/>
      <c r="I15" s="356"/>
      <c r="J15" s="259"/>
      <c r="K15" s="259"/>
    </row>
    <row r="16" spans="2:11" ht="24.95" customHeight="1" x14ac:dyDescent="0.25">
      <c r="B16" s="276"/>
      <c r="C16" s="281"/>
      <c r="D16" s="253"/>
      <c r="E16" s="270"/>
      <c r="F16" s="271"/>
      <c r="G16" s="281"/>
      <c r="H16" s="357"/>
      <c r="I16" s="358"/>
      <c r="J16" s="259"/>
      <c r="K16" s="259"/>
    </row>
    <row r="17" spans="2:11" ht="24.95" customHeight="1" x14ac:dyDescent="0.25">
      <c r="B17" s="275"/>
      <c r="C17" s="280"/>
      <c r="D17" s="252"/>
      <c r="E17" s="268"/>
      <c r="F17" s="269"/>
      <c r="G17" s="280"/>
      <c r="H17" s="355"/>
      <c r="I17" s="356"/>
      <c r="J17" s="259"/>
      <c r="K17" s="259"/>
    </row>
    <row r="18" spans="2:11" ht="24.95" customHeight="1" x14ac:dyDescent="0.25">
      <c r="B18" s="276"/>
      <c r="C18" s="281"/>
      <c r="D18" s="253"/>
      <c r="E18" s="270"/>
      <c r="F18" s="271"/>
      <c r="G18" s="281"/>
      <c r="H18" s="357"/>
      <c r="I18" s="358"/>
      <c r="J18" s="259"/>
      <c r="K18" s="259"/>
    </row>
    <row r="19" spans="2:11" ht="24.95" customHeight="1" x14ac:dyDescent="0.25">
      <c r="B19" s="275"/>
      <c r="C19" s="280"/>
      <c r="D19" s="252"/>
      <c r="E19" s="268"/>
      <c r="F19" s="269"/>
      <c r="G19" s="280"/>
      <c r="H19" s="355"/>
      <c r="I19" s="356"/>
      <c r="J19" s="259"/>
      <c r="K19" s="259"/>
    </row>
    <row r="20" spans="2:11" ht="24.95" customHeight="1" x14ac:dyDescent="0.25">
      <c r="B20" s="276"/>
      <c r="C20" s="281"/>
      <c r="D20" s="253"/>
      <c r="E20" s="270"/>
      <c r="F20" s="272"/>
      <c r="G20" s="281"/>
      <c r="H20" s="357"/>
      <c r="I20" s="358"/>
      <c r="J20" s="259"/>
      <c r="K20" s="259"/>
    </row>
  </sheetData>
  <sheetProtection password="9195" sheet="1" objects="1" scenarios="1"/>
  <mergeCells count="20">
    <mergeCell ref="H16:I16"/>
    <mergeCell ref="H17:I17"/>
    <mergeCell ref="H18:I18"/>
    <mergeCell ref="H19:I19"/>
    <mergeCell ref="H20:I20"/>
    <mergeCell ref="H11:I11"/>
    <mergeCell ref="H12:I12"/>
    <mergeCell ref="H13:I13"/>
    <mergeCell ref="H14:I14"/>
    <mergeCell ref="H15:I15"/>
    <mergeCell ref="H6:I6"/>
    <mergeCell ref="H7:I7"/>
    <mergeCell ref="H8:I8"/>
    <mergeCell ref="H9:I9"/>
    <mergeCell ref="H10:I10"/>
    <mergeCell ref="C4:D4"/>
    <mergeCell ref="G4:H4"/>
    <mergeCell ref="B2:I2"/>
    <mergeCell ref="B3:I3"/>
    <mergeCell ref="B1:H1"/>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
  <dimension ref="A1:U63"/>
  <sheetViews>
    <sheetView showGridLines="0" showRowColHeaders="0" zoomScaleNormal="100" workbookViewId="0">
      <pane ySplit="1" topLeftCell="A26" activePane="bottomLeft" state="frozen"/>
      <selection pane="bottomLeft" activeCell="U11" sqref="U11"/>
    </sheetView>
  </sheetViews>
  <sheetFormatPr defaultRowHeight="15.75" x14ac:dyDescent="0.25"/>
  <cols>
    <col min="1" max="1" width="3.7109375" style="159" customWidth="1"/>
    <col min="2" max="2" width="12" style="159" customWidth="1"/>
    <col min="3" max="3" width="12.85546875" style="159" customWidth="1"/>
    <col min="4" max="4" width="17.7109375" style="159" customWidth="1"/>
    <col min="5" max="5" width="9.140625" style="159"/>
    <col min="6" max="6" width="12.7109375" style="159" customWidth="1"/>
    <col min="7" max="7" width="9.140625" style="159"/>
    <col min="8" max="8" width="21.140625" style="120" customWidth="1"/>
    <col min="9" max="9" width="9.140625" style="159"/>
    <col min="10" max="10" width="6.85546875" style="159" customWidth="1"/>
    <col min="11" max="11" width="3.140625" style="159" customWidth="1"/>
    <col min="12" max="12" width="4.28515625" style="159" customWidth="1"/>
    <col min="13" max="13" width="30.42578125" style="120" customWidth="1"/>
    <col min="14" max="14" width="9.140625" style="120" customWidth="1"/>
    <col min="15" max="15" width="13" style="120" customWidth="1"/>
    <col min="16" max="16" width="6.140625" style="120" customWidth="1"/>
    <col min="17" max="17" width="38.28515625" style="120" customWidth="1"/>
    <col min="18" max="18" width="19.7109375" style="171" hidden="1" customWidth="1"/>
    <col min="19" max="19" width="9.140625" style="120" customWidth="1"/>
    <col min="20" max="16384" width="9.140625" style="120"/>
  </cols>
  <sheetData>
    <row r="1" spans="2:21" s="159" customFormat="1" ht="54.95" customHeight="1" x14ac:dyDescent="0.25">
      <c r="B1" s="367" t="s">
        <v>2</v>
      </c>
      <c r="C1" s="368"/>
      <c r="D1" s="368"/>
      <c r="E1" s="368"/>
      <c r="F1" s="368"/>
      <c r="G1" s="368"/>
      <c r="H1" s="368"/>
      <c r="I1" s="368"/>
      <c r="J1" s="368"/>
      <c r="K1" s="368"/>
      <c r="L1" s="368"/>
      <c r="M1" s="368"/>
      <c r="N1" s="368"/>
      <c r="O1" s="368"/>
      <c r="P1" s="368"/>
      <c r="Q1" s="369"/>
      <c r="R1" s="363"/>
      <c r="T1" s="160"/>
      <c r="U1" s="160"/>
    </row>
    <row r="2" spans="2:21" s="159" customFormat="1" ht="21" customHeight="1" x14ac:dyDescent="0.25">
      <c r="B2" s="370" t="s">
        <v>1522</v>
      </c>
      <c r="C2" s="371"/>
      <c r="D2" s="371"/>
      <c r="E2" s="371"/>
      <c r="F2" s="371"/>
      <c r="G2" s="371"/>
      <c r="H2" s="371"/>
      <c r="I2" s="371"/>
      <c r="J2" s="371"/>
      <c r="K2" s="371"/>
      <c r="L2" s="371"/>
      <c r="M2" s="371"/>
      <c r="N2" s="371"/>
      <c r="O2" s="371"/>
      <c r="P2" s="371"/>
      <c r="Q2" s="372"/>
      <c r="R2" s="363"/>
      <c r="T2" s="160"/>
      <c r="U2" s="160"/>
    </row>
    <row r="3" spans="2:21" s="159" customFormat="1" ht="3.95" customHeight="1" x14ac:dyDescent="0.25">
      <c r="B3" s="122"/>
      <c r="C3" s="129"/>
      <c r="D3" s="129"/>
      <c r="E3" s="129"/>
      <c r="F3" s="129"/>
      <c r="G3" s="129"/>
      <c r="H3" s="129"/>
      <c r="I3" s="129"/>
      <c r="J3" s="129"/>
      <c r="K3" s="129"/>
      <c r="L3" s="129"/>
      <c r="M3" s="129"/>
      <c r="N3" s="129"/>
      <c r="O3" s="129"/>
      <c r="P3" s="129"/>
      <c r="Q3" s="152"/>
      <c r="R3" s="145"/>
      <c r="T3" s="160"/>
      <c r="U3" s="160"/>
    </row>
    <row r="4" spans="2:21" s="159" customFormat="1" ht="3.95" customHeight="1" x14ac:dyDescent="0.25">
      <c r="B4" s="122"/>
      <c r="C4" s="129"/>
      <c r="D4" s="49"/>
      <c r="E4" s="311"/>
      <c r="F4" s="312"/>
      <c r="G4" s="312"/>
      <c r="H4" s="312"/>
      <c r="I4" s="312"/>
      <c r="J4" s="312"/>
      <c r="K4" s="312"/>
      <c r="L4" s="312"/>
      <c r="M4" s="312"/>
      <c r="N4" s="312"/>
      <c r="O4" s="50"/>
      <c r="P4" s="50"/>
      <c r="Q4" s="153"/>
      <c r="R4" s="146"/>
      <c r="T4" s="160"/>
      <c r="U4" s="160"/>
    </row>
    <row r="5" spans="2:21" s="159" customFormat="1" ht="3.95" customHeight="1" x14ac:dyDescent="0.25">
      <c r="B5" s="122"/>
      <c r="C5" s="129"/>
      <c r="D5" s="51"/>
      <c r="E5" s="129"/>
      <c r="F5" s="129"/>
      <c r="G5" s="52"/>
      <c r="H5" s="52"/>
      <c r="I5" s="52"/>
      <c r="J5" s="52"/>
      <c r="K5" s="52"/>
      <c r="L5" s="52"/>
      <c r="M5" s="52"/>
      <c r="N5" s="52"/>
      <c r="O5" s="52"/>
      <c r="P5" s="50"/>
      <c r="Q5" s="153"/>
      <c r="R5" s="146"/>
      <c r="T5" s="160"/>
      <c r="U5" s="160"/>
    </row>
    <row r="6" spans="2:21" s="159" customFormat="1" ht="3.95" customHeight="1" x14ac:dyDescent="0.25">
      <c r="B6" s="122"/>
      <c r="C6" s="129"/>
      <c r="D6" s="49"/>
      <c r="E6" s="313"/>
      <c r="F6" s="313"/>
      <c r="G6" s="310"/>
      <c r="H6" s="53"/>
      <c r="I6" s="365" t="s">
        <v>0</v>
      </c>
      <c r="J6" s="365"/>
      <c r="K6" s="50"/>
      <c r="L6" s="50"/>
      <c r="M6" s="50"/>
      <c r="N6" s="50"/>
      <c r="O6" s="50"/>
      <c r="P6" s="50"/>
      <c r="Q6" s="153"/>
      <c r="R6" s="146"/>
      <c r="T6" s="160"/>
      <c r="U6" s="160"/>
    </row>
    <row r="7" spans="2:21" s="159" customFormat="1" ht="0.75" customHeight="1" thickBot="1" x14ac:dyDescent="0.3">
      <c r="B7" s="144"/>
      <c r="C7" s="218"/>
      <c r="D7" s="142"/>
      <c r="E7" s="219"/>
      <c r="F7" s="220"/>
      <c r="G7" s="221"/>
      <c r="H7" s="220"/>
      <c r="I7" s="222"/>
      <c r="J7" s="222"/>
      <c r="K7" s="222"/>
      <c r="L7" s="222"/>
      <c r="M7" s="222"/>
      <c r="N7" s="222"/>
      <c r="O7" s="222"/>
      <c r="P7" s="222"/>
      <c r="Q7" s="223"/>
      <c r="R7" s="146"/>
      <c r="T7" s="160"/>
      <c r="U7" s="160"/>
    </row>
    <row r="8" spans="2:21" s="159" customFormat="1" ht="16.5" thickTop="1" x14ac:dyDescent="0.25">
      <c r="B8" s="359"/>
      <c r="C8" s="360"/>
      <c r="D8" s="217" t="s">
        <v>1455</v>
      </c>
      <c r="E8" s="214"/>
      <c r="F8" s="214"/>
      <c r="G8" s="214"/>
      <c r="H8" s="214"/>
      <c r="I8" s="214"/>
      <c r="J8" s="214"/>
      <c r="K8" s="214"/>
      <c r="L8" s="214"/>
      <c r="M8" s="214"/>
      <c r="N8" s="214"/>
      <c r="O8" s="214"/>
      <c r="P8" s="214"/>
      <c r="Q8" s="215"/>
      <c r="R8" s="145"/>
      <c r="T8" s="160"/>
      <c r="U8" s="160"/>
    </row>
    <row r="9" spans="2:21" s="159" customFormat="1" x14ac:dyDescent="0.25">
      <c r="B9" s="359"/>
      <c r="C9" s="360"/>
      <c r="D9" s="216" t="s">
        <v>75</v>
      </c>
      <c r="E9" s="214"/>
      <c r="F9" s="214"/>
      <c r="G9" s="214"/>
      <c r="H9" s="214"/>
      <c r="I9" s="214"/>
      <c r="J9" s="214"/>
      <c r="K9" s="214"/>
      <c r="L9" s="214"/>
      <c r="M9" s="214"/>
      <c r="N9" s="214"/>
      <c r="O9" s="214"/>
      <c r="P9" s="214"/>
      <c r="Q9" s="215"/>
      <c r="R9" s="145"/>
      <c r="T9" s="160"/>
      <c r="U9" s="160"/>
    </row>
    <row r="10" spans="2:21" s="159" customFormat="1" x14ac:dyDescent="0.25">
      <c r="B10" s="359"/>
      <c r="C10" s="360"/>
      <c r="D10" s="214" t="s">
        <v>78</v>
      </c>
      <c r="E10" s="214"/>
      <c r="F10" s="214"/>
      <c r="G10" s="214"/>
      <c r="H10" s="214"/>
      <c r="I10" s="214"/>
      <c r="J10" s="214"/>
      <c r="K10" s="214"/>
      <c r="L10" s="214"/>
      <c r="M10" s="214"/>
      <c r="N10" s="214"/>
      <c r="O10" s="214"/>
      <c r="P10" s="214"/>
      <c r="Q10" s="215"/>
      <c r="R10" s="145"/>
      <c r="T10" s="160"/>
      <c r="U10" s="160"/>
    </row>
    <row r="11" spans="2:21" s="159" customFormat="1" ht="16.5" thickBot="1" x14ac:dyDescent="0.3">
      <c r="B11" s="211"/>
      <c r="C11" s="212"/>
      <c r="D11" s="212" t="s">
        <v>79</v>
      </c>
      <c r="E11" s="212"/>
      <c r="F11" s="212"/>
      <c r="G11" s="212"/>
      <c r="H11" s="212"/>
      <c r="I11" s="212"/>
      <c r="J11" s="212"/>
      <c r="K11" s="212"/>
      <c r="L11" s="212"/>
      <c r="M11" s="212"/>
      <c r="N11" s="212"/>
      <c r="O11" s="212"/>
      <c r="P11" s="212"/>
      <c r="Q11" s="213"/>
      <c r="R11" s="145"/>
      <c r="T11" s="160"/>
      <c r="U11" s="160"/>
    </row>
    <row r="12" spans="2:21" s="159" customFormat="1" ht="18.75" thickTop="1" x14ac:dyDescent="0.25">
      <c r="B12" s="125" t="s">
        <v>1</v>
      </c>
      <c r="C12" s="123"/>
      <c r="D12" s="123"/>
      <c r="E12" s="123"/>
      <c r="F12" s="123"/>
      <c r="G12" s="123"/>
      <c r="H12" s="123"/>
      <c r="I12" s="123"/>
      <c r="J12" s="123"/>
      <c r="K12" s="123"/>
      <c r="L12" s="123"/>
      <c r="M12" s="123"/>
      <c r="N12" s="123"/>
      <c r="O12" s="123"/>
      <c r="P12" s="123"/>
      <c r="Q12" s="152"/>
      <c r="R12" s="145"/>
      <c r="T12" s="160"/>
      <c r="U12" s="160"/>
    </row>
    <row r="13" spans="2:21" s="159" customFormat="1" ht="20.100000000000001" customHeight="1" x14ac:dyDescent="0.25">
      <c r="B13" s="122"/>
      <c r="C13" s="123"/>
      <c r="D13" s="123"/>
      <c r="E13" s="123"/>
      <c r="F13" s="123"/>
      <c r="G13" s="123"/>
      <c r="H13" s="255"/>
      <c r="I13" s="165"/>
      <c r="J13" s="165"/>
      <c r="K13" s="165"/>
      <c r="L13" s="165"/>
      <c r="M13" s="123"/>
      <c r="N13" s="123"/>
      <c r="O13" s="123"/>
      <c r="P13" s="123"/>
      <c r="Q13" s="152"/>
      <c r="R13" s="145"/>
      <c r="T13" s="160"/>
      <c r="U13" s="160"/>
    </row>
    <row r="14" spans="2:21" s="159" customFormat="1" ht="20.100000000000001" customHeight="1" x14ac:dyDescent="0.25">
      <c r="B14" s="122"/>
      <c r="C14" s="123"/>
      <c r="D14" s="123" t="s">
        <v>1499</v>
      </c>
      <c r="E14" s="123"/>
      <c r="F14" s="123"/>
      <c r="G14" s="123"/>
      <c r="H14" s="256">
        <f>SUM('Su Kaynakları'!D6:D20)</f>
        <v>0</v>
      </c>
      <c r="I14" s="126" t="s">
        <v>25</v>
      </c>
      <c r="J14" s="123"/>
      <c r="K14" s="123"/>
      <c r="L14" s="123"/>
      <c r="M14" s="123"/>
      <c r="N14" s="123"/>
      <c r="O14" s="123"/>
      <c r="P14" s="123"/>
      <c r="Q14" s="152"/>
      <c r="R14" s="145"/>
      <c r="T14" s="160"/>
      <c r="U14" s="160"/>
    </row>
    <row r="15" spans="2:21" s="159" customFormat="1" ht="20.100000000000001" customHeight="1" x14ac:dyDescent="0.25">
      <c r="B15" s="122"/>
      <c r="C15" s="123"/>
      <c r="D15" s="123" t="s">
        <v>1500</v>
      </c>
      <c r="E15" s="123"/>
      <c r="F15" s="123"/>
      <c r="G15" s="123"/>
      <c r="H15" s="241">
        <f>SUM('Su Kaynakları'!H6:H20)</f>
        <v>0</v>
      </c>
      <c r="I15" s="126" t="s">
        <v>25</v>
      </c>
      <c r="J15" s="123"/>
      <c r="K15" s="123"/>
      <c r="L15" s="123"/>
      <c r="M15" s="123"/>
      <c r="N15" s="123"/>
      <c r="O15" s="123"/>
      <c r="P15" s="123"/>
      <c r="Q15" s="152"/>
      <c r="R15" s="145"/>
      <c r="T15" s="160"/>
      <c r="U15" s="160"/>
    </row>
    <row r="16" spans="2:21" s="159" customFormat="1" ht="20.100000000000001" customHeight="1" x14ac:dyDescent="0.25">
      <c r="B16" s="122"/>
      <c r="C16" s="123"/>
      <c r="D16" s="123" t="s">
        <v>1501</v>
      </c>
      <c r="E16" s="123"/>
      <c r="F16" s="123"/>
      <c r="G16" s="123"/>
      <c r="H16" s="241">
        <f>SUM(H14:H15)</f>
        <v>0</v>
      </c>
      <c r="I16" s="126" t="s">
        <v>25</v>
      </c>
      <c r="J16" s="123"/>
      <c r="K16" s="123"/>
      <c r="L16" s="123"/>
      <c r="M16" s="123"/>
      <c r="N16" s="123"/>
      <c r="O16" s="123"/>
      <c r="P16" s="123"/>
      <c r="Q16" s="152"/>
      <c r="R16" s="145"/>
      <c r="T16" s="160"/>
      <c r="U16" s="160"/>
    </row>
    <row r="17" spans="2:21" s="159" customFormat="1" ht="20.100000000000001" customHeight="1" x14ac:dyDescent="0.25">
      <c r="B17" s="122"/>
      <c r="C17" s="123"/>
      <c r="D17" s="123" t="s">
        <v>1502</v>
      </c>
      <c r="E17" s="123"/>
      <c r="F17" s="123"/>
      <c r="G17" s="123"/>
      <c r="H17" s="242"/>
      <c r="I17" s="126" t="s">
        <v>25</v>
      </c>
      <c r="J17" s="123"/>
      <c r="K17" s="123"/>
      <c r="L17" s="123"/>
      <c r="M17" s="123"/>
      <c r="N17" s="123"/>
      <c r="O17" s="123"/>
      <c r="P17" s="123"/>
      <c r="Q17" s="152"/>
      <c r="R17" s="145"/>
      <c r="T17" s="160"/>
      <c r="U17" s="160"/>
    </row>
    <row r="18" spans="2:21" ht="20.100000000000001" customHeight="1" x14ac:dyDescent="0.25">
      <c r="B18" s="122"/>
      <c r="C18" s="123"/>
      <c r="D18" s="123"/>
      <c r="E18" s="123"/>
      <c r="F18" s="123"/>
      <c r="G18" s="123"/>
      <c r="H18" s="121"/>
      <c r="I18" s="123"/>
      <c r="J18" s="123"/>
      <c r="K18" s="123"/>
      <c r="L18" s="123"/>
      <c r="M18" s="121"/>
      <c r="N18" s="121"/>
      <c r="O18" s="121"/>
      <c r="P18" s="121"/>
      <c r="Q18" s="167"/>
      <c r="R18" s="168"/>
      <c r="T18" s="166"/>
      <c r="U18" s="166"/>
    </row>
    <row r="19" spans="2:21" ht="20.100000000000001" customHeight="1" x14ac:dyDescent="0.25">
      <c r="B19" s="122"/>
      <c r="C19" s="123"/>
      <c r="D19" s="123"/>
      <c r="E19" s="243" t="s">
        <v>19</v>
      </c>
      <c r="F19" s="123"/>
      <c r="G19" s="123"/>
      <c r="H19" s="174"/>
      <c r="I19" s="126" t="s">
        <v>25</v>
      </c>
      <c r="J19" s="123"/>
      <c r="K19" s="123"/>
      <c r="L19" s="123"/>
      <c r="M19" s="121"/>
      <c r="N19" s="121"/>
      <c r="O19" s="121"/>
      <c r="P19" s="121"/>
      <c r="Q19" s="167"/>
      <c r="R19" s="168"/>
      <c r="T19" s="166"/>
      <c r="U19" s="166"/>
    </row>
    <row r="20" spans="2:21" s="159" customFormat="1" ht="6" customHeight="1" x14ac:dyDescent="0.25">
      <c r="B20" s="122"/>
      <c r="C20" s="123"/>
      <c r="D20" s="123"/>
      <c r="E20" s="128"/>
      <c r="F20" s="129"/>
      <c r="G20" s="129"/>
      <c r="H20" s="173"/>
      <c r="I20" s="161"/>
      <c r="J20" s="123"/>
      <c r="K20" s="123"/>
      <c r="L20" s="123"/>
      <c r="M20" s="123"/>
      <c r="N20" s="123"/>
      <c r="O20" s="123"/>
      <c r="P20" s="123"/>
      <c r="Q20" s="152"/>
      <c r="R20" s="145"/>
      <c r="T20" s="160"/>
      <c r="U20" s="160"/>
    </row>
    <row r="21" spans="2:21" s="159" customFormat="1" ht="4.5" customHeight="1" thickBot="1" x14ac:dyDescent="0.3">
      <c r="B21" s="122"/>
      <c r="C21" s="124"/>
      <c r="D21" s="124"/>
      <c r="E21" s="124"/>
      <c r="F21" s="124"/>
      <c r="G21" s="124"/>
      <c r="H21" s="124"/>
      <c r="I21" s="162"/>
      <c r="J21" s="124"/>
      <c r="K21" s="124"/>
      <c r="L21" s="124"/>
      <c r="M21" s="124"/>
      <c r="N21" s="124"/>
      <c r="O21" s="124"/>
      <c r="P21" s="124"/>
      <c r="Q21" s="152"/>
      <c r="R21" s="145"/>
      <c r="T21" s="160"/>
      <c r="U21" s="160"/>
    </row>
    <row r="22" spans="2:21" s="159" customFormat="1" ht="18.75" thickTop="1" x14ac:dyDescent="0.25">
      <c r="B22" s="125" t="s">
        <v>20</v>
      </c>
      <c r="C22" s="123"/>
      <c r="D22" s="123"/>
      <c r="E22" s="123"/>
      <c r="F22" s="123"/>
      <c r="G22" s="123"/>
      <c r="H22" s="123"/>
      <c r="I22" s="126"/>
      <c r="J22" s="123"/>
      <c r="K22" s="123"/>
      <c r="L22" s="123"/>
      <c r="M22" s="123"/>
      <c r="N22" s="123"/>
      <c r="O22" s="123"/>
      <c r="P22" s="123"/>
      <c r="Q22" s="152"/>
      <c r="R22" s="145"/>
      <c r="T22" s="160"/>
      <c r="U22" s="160"/>
    </row>
    <row r="23" spans="2:21" ht="20.100000000000001" customHeight="1" x14ac:dyDescent="0.25">
      <c r="B23" s="122"/>
      <c r="C23" s="123"/>
      <c r="D23" s="126" t="s">
        <v>21</v>
      </c>
      <c r="E23" s="123"/>
      <c r="F23" s="123"/>
      <c r="G23" s="123"/>
      <c r="H23" s="174"/>
      <c r="I23" s="126" t="s">
        <v>25</v>
      </c>
      <c r="J23" s="123"/>
      <c r="K23" s="123"/>
      <c r="L23" s="123"/>
      <c r="M23" s="123"/>
      <c r="N23" s="123"/>
      <c r="O23" s="123"/>
      <c r="P23" s="123"/>
      <c r="Q23" s="150"/>
      <c r="R23" s="170"/>
      <c r="T23" s="166"/>
      <c r="U23" s="166"/>
    </row>
    <row r="24" spans="2:21" ht="20.100000000000001" customHeight="1" x14ac:dyDescent="0.25">
      <c r="B24" s="122"/>
      <c r="C24" s="123"/>
      <c r="D24" s="126" t="s">
        <v>23</v>
      </c>
      <c r="E24" s="123"/>
      <c r="F24" s="123"/>
      <c r="G24" s="123"/>
      <c r="H24" s="175"/>
      <c r="I24" s="126" t="s">
        <v>25</v>
      </c>
      <c r="J24" s="123"/>
      <c r="K24" s="123"/>
      <c r="L24" s="123"/>
      <c r="M24" s="123"/>
      <c r="N24" s="123"/>
      <c r="O24" s="123"/>
      <c r="P24" s="123"/>
      <c r="Q24" s="150"/>
      <c r="R24" s="170"/>
      <c r="T24" s="166"/>
      <c r="U24" s="190"/>
    </row>
    <row r="25" spans="2:21" ht="20.100000000000001" customHeight="1" x14ac:dyDescent="0.25">
      <c r="B25" s="122"/>
      <c r="C25" s="123"/>
      <c r="D25" s="126" t="s">
        <v>22</v>
      </c>
      <c r="E25" s="123"/>
      <c r="F25" s="123"/>
      <c r="G25" s="123"/>
      <c r="H25" s="175"/>
      <c r="I25" s="126" t="s">
        <v>25</v>
      </c>
      <c r="J25" s="123"/>
      <c r="K25" s="123"/>
      <c r="L25" s="123"/>
      <c r="M25" s="121"/>
      <c r="N25" s="121"/>
      <c r="O25" s="121"/>
      <c r="P25" s="121"/>
      <c r="Q25" s="169"/>
      <c r="R25" s="170"/>
      <c r="T25" s="166"/>
      <c r="U25" s="166"/>
    </row>
    <row r="26" spans="2:21" ht="20.100000000000001" customHeight="1" x14ac:dyDescent="0.25">
      <c r="B26" s="122"/>
      <c r="C26" s="123"/>
      <c r="D26" s="123" t="s">
        <v>24</v>
      </c>
      <c r="E26" s="123"/>
      <c r="F26" s="123"/>
      <c r="G26" s="123"/>
      <c r="H26" s="176">
        <f>IF(R26=2,O26*$H$19,M26)</f>
        <v>0</v>
      </c>
      <c r="I26" s="208" t="s">
        <v>25</v>
      </c>
      <c r="J26" s="158" t="str">
        <f>IF([1]Instructions!$D$34="million gallons (US)","MG/Yr",IF([1]Instructions!$D$34="Megalitres (thousand cubic metres)","ML/Yr",IF([1]Instructions!$D$34="acre-feet","acre-ft/yr","")))</f>
        <v/>
      </c>
      <c r="K26" s="158"/>
      <c r="L26" s="158"/>
      <c r="M26" s="192"/>
      <c r="N26" s="156"/>
      <c r="O26" s="194"/>
      <c r="P26" s="184"/>
      <c r="Q26" s="169"/>
      <c r="R26" s="170">
        <v>1</v>
      </c>
      <c r="T26" s="166"/>
      <c r="U26" s="166"/>
    </row>
    <row r="27" spans="2:21" x14ac:dyDescent="0.25">
      <c r="B27" s="122"/>
      <c r="C27" s="123"/>
      <c r="D27" s="123"/>
      <c r="E27" s="123"/>
      <c r="F27" s="123"/>
      <c r="G27" s="123"/>
      <c r="H27" s="123"/>
      <c r="I27" s="123"/>
      <c r="J27" s="123"/>
      <c r="K27" s="123"/>
      <c r="L27" s="123"/>
      <c r="M27" s="165"/>
      <c r="N27" s="165"/>
      <c r="O27" s="165"/>
      <c r="P27" s="165"/>
      <c r="Q27" s="169"/>
      <c r="R27" s="170"/>
      <c r="T27" s="166"/>
      <c r="U27" s="166"/>
    </row>
    <row r="28" spans="2:21" s="159" customFormat="1" x14ac:dyDescent="0.25">
      <c r="B28" s="122"/>
      <c r="C28" s="123"/>
      <c r="D28" s="196" t="str">
        <f>IF(R26=2,"Faturalandırılmamış ölçülmemiş tüketim için &lt;%&gt; değer kullanılmıştır.",IF(R26=1,IF(M26&gt;0.1*H19,"Faturalandırılmamış ölçülmemiş tüketim için tavsiye edilen değerden daha büyük bir değer girilmiştir.",IF(M26&lt;0,"Lütfen pozitif bir değer giriniz!",""))))</f>
        <v/>
      </c>
      <c r="E28" s="123"/>
      <c r="F28" s="123"/>
      <c r="G28" s="123"/>
      <c r="H28" s="123"/>
      <c r="I28" s="123"/>
      <c r="J28" s="123"/>
      <c r="K28" s="123"/>
      <c r="L28" s="123"/>
      <c r="M28" s="131"/>
      <c r="N28" s="129"/>
      <c r="O28" s="132"/>
      <c r="P28" s="132"/>
      <c r="Q28" s="150"/>
      <c r="R28" s="149"/>
      <c r="T28" s="160"/>
      <c r="U28" s="160"/>
    </row>
    <row r="29" spans="2:21" s="159" customFormat="1" x14ac:dyDescent="0.25">
      <c r="B29" s="122"/>
      <c r="C29" s="123"/>
      <c r="D29" s="123"/>
      <c r="E29" s="123"/>
      <c r="F29" s="123"/>
      <c r="G29" s="123"/>
      <c r="H29" s="123"/>
      <c r="I29" s="123"/>
      <c r="J29" s="123"/>
      <c r="K29" s="123"/>
      <c r="L29" s="123"/>
      <c r="M29" s="129"/>
      <c r="N29" s="129"/>
      <c r="O29" s="129"/>
      <c r="P29" s="129"/>
      <c r="Q29" s="151"/>
      <c r="R29" s="149"/>
      <c r="T29" s="160"/>
      <c r="U29" s="160"/>
    </row>
    <row r="30" spans="2:21" s="159" customFormat="1" ht="20.100000000000001" customHeight="1" x14ac:dyDescent="0.25">
      <c r="B30" s="122"/>
      <c r="C30" s="123"/>
      <c r="D30" s="127" t="s">
        <v>20</v>
      </c>
      <c r="E30" s="123"/>
      <c r="F30" s="123"/>
      <c r="G30" s="123"/>
      <c r="H30" s="177">
        <f>SUM(H23:I26)</f>
        <v>0</v>
      </c>
      <c r="I30" s="123" t="s">
        <v>25</v>
      </c>
      <c r="J30" s="123"/>
      <c r="K30" s="123"/>
      <c r="L30" s="123"/>
      <c r="M30" s="123"/>
      <c r="N30" s="123"/>
      <c r="O30" s="123"/>
      <c r="P30" s="123"/>
      <c r="Q30" s="150"/>
      <c r="R30" s="164"/>
    </row>
    <row r="31" spans="2:21" s="159" customFormat="1" x14ac:dyDescent="0.25">
      <c r="B31" s="122"/>
      <c r="C31" s="129"/>
      <c r="D31" s="129"/>
      <c r="E31" s="129"/>
      <c r="F31" s="129"/>
      <c r="G31" s="129"/>
      <c r="H31" s="129"/>
      <c r="I31" s="129"/>
      <c r="J31" s="129"/>
      <c r="K31" s="129"/>
      <c r="L31" s="129"/>
      <c r="M31" s="129"/>
      <c r="N31" s="129"/>
      <c r="O31" s="129"/>
      <c r="P31" s="129"/>
      <c r="Q31" s="150"/>
      <c r="R31" s="164"/>
    </row>
    <row r="32" spans="2:21" s="159" customFormat="1" ht="17.25" customHeight="1" x14ac:dyDescent="0.25">
      <c r="B32" s="122"/>
      <c r="C32" s="123"/>
      <c r="D32" s="130" t="str">
        <f>IF(AND(H30&gt;=H19,(H30&lt;&gt;0)),"               Girdiğiniz değerleri kontrol ediniz! Sisteme Giren Su Miktarı İzinli Tüketim Miktarından daha fazla olmalıdır!","")</f>
        <v/>
      </c>
      <c r="E32" s="123"/>
      <c r="F32" s="123"/>
      <c r="G32" s="123"/>
      <c r="H32" s="123"/>
      <c r="I32" s="123"/>
      <c r="J32" s="123"/>
      <c r="K32" s="123"/>
      <c r="L32" s="123"/>
      <c r="M32" s="123"/>
      <c r="N32" s="123"/>
      <c r="O32" s="123"/>
      <c r="P32" s="123"/>
      <c r="Q32" s="152"/>
      <c r="R32" s="145"/>
      <c r="T32" s="160"/>
      <c r="U32" s="160"/>
    </row>
    <row r="33" spans="2:21" s="159" customFormat="1" ht="4.5" customHeight="1" thickBot="1" x14ac:dyDescent="0.3">
      <c r="B33" s="122"/>
      <c r="C33" s="124"/>
      <c r="D33" s="124"/>
      <c r="E33" s="124"/>
      <c r="F33" s="124"/>
      <c r="G33" s="124"/>
      <c r="H33" s="124"/>
      <c r="I33" s="124"/>
      <c r="J33" s="124"/>
      <c r="K33" s="124"/>
      <c r="L33" s="124"/>
      <c r="M33" s="124"/>
      <c r="N33" s="124"/>
      <c r="O33" s="124"/>
      <c r="P33" s="124"/>
      <c r="Q33" s="152"/>
      <c r="R33" s="145"/>
      <c r="T33" s="160"/>
      <c r="U33" s="160"/>
    </row>
    <row r="34" spans="2:21" s="159" customFormat="1" ht="4.5" customHeight="1" thickTop="1" x14ac:dyDescent="0.25">
      <c r="B34" s="122"/>
      <c r="C34" s="129"/>
      <c r="D34" s="129"/>
      <c r="E34" s="129"/>
      <c r="F34" s="129"/>
      <c r="G34" s="129"/>
      <c r="H34" s="129"/>
      <c r="I34" s="129"/>
      <c r="J34" s="129"/>
      <c r="K34" s="129"/>
      <c r="L34" s="129"/>
      <c r="M34" s="129"/>
      <c r="N34" s="129"/>
      <c r="O34" s="129"/>
      <c r="P34" s="129"/>
      <c r="Q34" s="152"/>
      <c r="R34" s="145"/>
      <c r="T34" s="160"/>
      <c r="U34" s="160"/>
    </row>
    <row r="35" spans="2:21" s="159" customFormat="1" ht="20.100000000000001" customHeight="1" x14ac:dyDescent="0.25">
      <c r="B35" s="125" t="s">
        <v>26</v>
      </c>
      <c r="C35" s="129"/>
      <c r="D35" s="129"/>
      <c r="E35" s="129"/>
      <c r="F35" s="129"/>
      <c r="G35" s="129"/>
      <c r="H35" s="178">
        <f>H19-H30</f>
        <v>0</v>
      </c>
      <c r="I35" s="123" t="s">
        <v>25</v>
      </c>
      <c r="J35" s="129"/>
      <c r="K35" s="129"/>
      <c r="L35" s="129"/>
      <c r="M35" s="57"/>
      <c r="N35" s="58"/>
      <c r="O35" s="364"/>
      <c r="P35" s="364"/>
      <c r="Q35" s="152"/>
      <c r="R35" s="145"/>
      <c r="T35" s="160"/>
      <c r="U35" s="160"/>
    </row>
    <row r="36" spans="2:21" s="159" customFormat="1" x14ac:dyDescent="0.25">
      <c r="B36" s="122"/>
      <c r="C36" s="123"/>
      <c r="D36" s="123"/>
      <c r="E36" s="123"/>
      <c r="F36" s="123"/>
      <c r="G36" s="123"/>
      <c r="H36" s="123"/>
      <c r="I36" s="123"/>
      <c r="J36" s="123"/>
      <c r="K36" s="123"/>
      <c r="L36" s="123"/>
      <c r="M36" s="123"/>
      <c r="N36" s="123"/>
      <c r="O36" s="123"/>
      <c r="P36" s="123"/>
      <c r="Q36" s="152"/>
      <c r="R36" s="145"/>
      <c r="T36" s="160"/>
      <c r="U36" s="160"/>
    </row>
    <row r="37" spans="2:21" x14ac:dyDescent="0.25">
      <c r="B37" s="133" t="s">
        <v>27</v>
      </c>
      <c r="C37" s="123"/>
      <c r="D37" s="123"/>
      <c r="E37" s="123"/>
      <c r="F37" s="123"/>
      <c r="G37" s="123"/>
      <c r="H37" s="123"/>
      <c r="I37" s="123"/>
      <c r="J37" s="123"/>
      <c r="K37" s="123"/>
      <c r="L37" s="123"/>
      <c r="M37" s="121"/>
      <c r="N37" s="121"/>
      <c r="O37" s="121"/>
      <c r="P37" s="121"/>
      <c r="Q37" s="152"/>
      <c r="R37" s="168"/>
      <c r="T37" s="166"/>
      <c r="U37" s="166"/>
    </row>
    <row r="38" spans="2:21" ht="20.100000000000001" customHeight="1" x14ac:dyDescent="0.25">
      <c r="B38" s="122"/>
      <c r="C38" s="123"/>
      <c r="D38" s="148" t="s">
        <v>28</v>
      </c>
      <c r="E38" s="123"/>
      <c r="F38" s="123"/>
      <c r="G38" s="123"/>
      <c r="H38" s="179">
        <f>IF(OR(R38=2,AND(R38=1,M38=0)),O38*$H$19,M38)</f>
        <v>0</v>
      </c>
      <c r="I38" s="123" t="s">
        <v>25</v>
      </c>
      <c r="J38" s="158" t="str">
        <f>IF([1]Instructions!$D$34="million gallons (US)","MG/Yr",IF([1]Instructions!$D$34="Megalitres (thousand cubic metres)","ML/Yr",IF([1]Instructions!$D$34="acre-feet","acre-ft/yr","")))</f>
        <v/>
      </c>
      <c r="K38" s="158"/>
      <c r="L38" s="158"/>
      <c r="M38" s="192"/>
      <c r="N38" s="157"/>
      <c r="O38" s="194"/>
      <c r="P38" s="193"/>
      <c r="Q38" s="152"/>
      <c r="R38" s="168">
        <v>1</v>
      </c>
      <c r="T38" s="166"/>
      <c r="U38" s="166"/>
    </row>
    <row r="39" spans="2:21" x14ac:dyDescent="0.25">
      <c r="B39" s="122"/>
      <c r="C39" s="123"/>
      <c r="D39" s="123"/>
      <c r="E39" s="123"/>
      <c r="F39" s="123"/>
      <c r="G39" s="123"/>
      <c r="H39" s="123"/>
      <c r="I39" s="123"/>
      <c r="J39" s="123"/>
      <c r="K39" s="123"/>
      <c r="L39" s="123"/>
      <c r="M39" s="121"/>
      <c r="N39" s="121"/>
      <c r="O39" s="172"/>
      <c r="P39" s="172"/>
      <c r="Q39" s="152"/>
      <c r="R39" s="168"/>
      <c r="T39" s="166"/>
      <c r="U39" s="166"/>
    </row>
    <row r="40" spans="2:21" s="159" customFormat="1" ht="17.25" customHeight="1" x14ac:dyDescent="0.25">
      <c r="B40" s="122"/>
      <c r="C40" s="123"/>
      <c r="D40" s="196" t="str">
        <f>IF(R38=2,"İzinsiz tüketim için &lt;%&gt; değer kullanılmıştır.",IF(R38=1,IF(M38&gt;0.25*H19,"İzinsiz tüketim için tavsiye edilen değerden daha büyük bir değer girilmiştir.",IF(M38&lt;0,"Lütfen pozitif bir değer giriniz!",""))))</f>
        <v/>
      </c>
      <c r="E40" s="123"/>
      <c r="F40" s="123"/>
      <c r="G40" s="123"/>
      <c r="H40" s="123"/>
      <c r="I40" s="123"/>
      <c r="J40" s="123"/>
      <c r="K40" s="123"/>
      <c r="L40" s="123"/>
      <c r="M40" s="123"/>
      <c r="N40" s="123"/>
      <c r="O40" s="155"/>
      <c r="P40" s="155"/>
      <c r="Q40" s="152"/>
      <c r="R40" s="145"/>
      <c r="T40" s="160"/>
      <c r="U40" s="160"/>
    </row>
    <row r="41" spans="2:21" ht="63.75" customHeight="1" x14ac:dyDescent="0.25">
      <c r="B41" s="122"/>
      <c r="C41" s="123"/>
      <c r="D41" s="316"/>
      <c r="E41" s="123"/>
      <c r="F41" s="123"/>
      <c r="G41" s="123"/>
      <c r="H41" s="123"/>
      <c r="I41" s="123"/>
      <c r="J41" s="123"/>
      <c r="K41" s="123"/>
      <c r="L41" s="123"/>
      <c r="M41" s="121"/>
      <c r="N41" s="121"/>
      <c r="O41" s="172"/>
      <c r="P41" s="172"/>
      <c r="Q41" s="152"/>
      <c r="R41" s="168"/>
      <c r="T41" s="166"/>
      <c r="U41" s="166"/>
    </row>
    <row r="42" spans="2:21" ht="22.5" customHeight="1" x14ac:dyDescent="0.25">
      <c r="B42" s="122"/>
      <c r="C42" s="123"/>
      <c r="D42" s="123"/>
      <c r="E42" s="123"/>
      <c r="F42" s="123"/>
      <c r="G42" s="123"/>
      <c r="H42" s="197"/>
      <c r="I42" s="147"/>
      <c r="J42" s="158" t="str">
        <f>IF([1]Instructions!$D$34="million gallons (US)","MG/Yr",IF([1]Instructions!$D$34="Megalitres (thousand cubic metres)","ML/Yr",IF([1]Instructions!$D$34="acre-feet","acre-ft/yr","")))</f>
        <v/>
      </c>
      <c r="K42" s="158"/>
      <c r="L42" s="158"/>
      <c r="M42" s="121"/>
      <c r="N42" s="198"/>
      <c r="O42" s="366"/>
      <c r="P42" s="366"/>
      <c r="Q42" s="152"/>
      <c r="R42" s="168">
        <v>1</v>
      </c>
      <c r="T42" s="166"/>
      <c r="U42" s="166"/>
    </row>
    <row r="43" spans="2:21" ht="20.100000000000001" customHeight="1" x14ac:dyDescent="0.25">
      <c r="B43" s="122"/>
      <c r="C43" s="123"/>
      <c r="D43" s="123" t="s">
        <v>29</v>
      </c>
      <c r="E43" s="123"/>
      <c r="F43" s="123"/>
      <c r="G43" s="123"/>
      <c r="H43" s="180">
        <f>IF(R43=2,O43*($H$23+$H$25),M43)</f>
        <v>0</v>
      </c>
      <c r="I43" s="123" t="s">
        <v>25</v>
      </c>
      <c r="J43" s="158" t="str">
        <f>IF([1]Instructions!$D$34="million gallons (US)","MG/Yr",IF([1]Instructions!$D$34="Megalitres (thousand cubic metres)","ML/Yr",IF([1]Instructions!$D$34="acre-feet","acre-ft/yr","")))</f>
        <v/>
      </c>
      <c r="K43" s="158"/>
      <c r="L43" s="158"/>
      <c r="M43" s="195"/>
      <c r="N43" s="199"/>
      <c r="O43" s="202"/>
      <c r="P43" s="203"/>
      <c r="Q43" s="152"/>
      <c r="R43" s="168">
        <v>1</v>
      </c>
      <c r="T43" s="166"/>
      <c r="U43" s="166"/>
    </row>
    <row r="44" spans="2:21" x14ac:dyDescent="0.25">
      <c r="B44" s="122"/>
      <c r="C44" s="135"/>
      <c r="D44" s="123"/>
      <c r="E44" s="123"/>
      <c r="F44" s="123"/>
      <c r="G44" s="200"/>
      <c r="H44" s="129"/>
      <c r="I44" s="123"/>
      <c r="J44" s="123"/>
      <c r="K44" s="123"/>
      <c r="L44" s="123"/>
      <c r="M44" s="165"/>
      <c r="N44" s="165"/>
      <c r="O44" s="165"/>
      <c r="P44" s="165"/>
      <c r="Q44" s="152"/>
      <c r="R44" s="168"/>
      <c r="T44" s="166"/>
      <c r="U44" s="166"/>
    </row>
    <row r="45" spans="2:21" x14ac:dyDescent="0.25">
      <c r="B45" s="122"/>
      <c r="C45" s="123"/>
      <c r="D45" s="137"/>
      <c r="E45" s="123"/>
      <c r="F45" s="123"/>
      <c r="G45" s="123"/>
      <c r="H45" s="201"/>
      <c r="I45" s="129"/>
      <c r="J45" s="123"/>
      <c r="K45" s="123"/>
      <c r="L45" s="123"/>
      <c r="M45" s="129"/>
      <c r="N45" s="129"/>
      <c r="O45" s="129"/>
      <c r="P45" s="129"/>
      <c r="Q45" s="152"/>
      <c r="R45" s="168"/>
      <c r="T45" s="166"/>
      <c r="U45" s="166"/>
    </row>
    <row r="46" spans="2:21" x14ac:dyDescent="0.25">
      <c r="B46" s="122"/>
      <c r="C46" s="123"/>
      <c r="D46" s="123"/>
      <c r="E46" s="123"/>
      <c r="F46" s="123"/>
      <c r="G46" s="123"/>
      <c r="H46" s="123"/>
      <c r="I46" s="123"/>
      <c r="J46" s="123"/>
      <c r="K46" s="123"/>
      <c r="L46" s="123"/>
      <c r="M46" s="123"/>
      <c r="N46" s="123"/>
      <c r="O46" s="123"/>
      <c r="P46" s="123"/>
      <c r="Q46" s="152"/>
      <c r="R46" s="168"/>
      <c r="T46" s="166"/>
      <c r="U46" s="166"/>
    </row>
    <row r="47" spans="2:21" ht="20.100000000000001" customHeight="1" x14ac:dyDescent="0.25">
      <c r="B47" s="122"/>
      <c r="C47" s="123"/>
      <c r="D47" s="138" t="s">
        <v>31</v>
      </c>
      <c r="E47" s="123"/>
      <c r="F47" s="123"/>
      <c r="G47" s="123"/>
      <c r="H47" s="181">
        <f>H38+H43</f>
        <v>0</v>
      </c>
      <c r="I47" s="123" t="s">
        <v>25</v>
      </c>
      <c r="J47" s="123"/>
      <c r="K47" s="123"/>
      <c r="L47" s="123"/>
      <c r="M47" s="123"/>
      <c r="N47" s="123"/>
      <c r="O47" s="123"/>
      <c r="P47" s="123"/>
      <c r="Q47" s="152"/>
      <c r="R47" s="168"/>
      <c r="T47" s="166"/>
      <c r="U47" s="166"/>
    </row>
    <row r="48" spans="2:21" ht="34.5" customHeight="1" x14ac:dyDescent="0.35">
      <c r="B48" s="319" t="str">
        <f>IF(H47&gt;H35,"Girdiğiniz değerleri kontrol ediniz! İdari su kayıplarının değeri, toplam su kayıpları değerinden fazla olamaz!","")</f>
        <v/>
      </c>
      <c r="C48" s="136"/>
      <c r="D48" s="318"/>
      <c r="E48" s="136"/>
      <c r="F48" s="136"/>
      <c r="G48" s="136"/>
      <c r="H48" s="136"/>
      <c r="I48" s="136"/>
      <c r="J48" s="136"/>
      <c r="K48" s="136"/>
      <c r="L48" s="136"/>
      <c r="M48" s="123"/>
      <c r="N48" s="123"/>
      <c r="O48" s="123"/>
      <c r="P48" s="123"/>
      <c r="Q48" s="150"/>
      <c r="R48" s="170"/>
      <c r="T48" s="166"/>
      <c r="U48" s="166"/>
    </row>
    <row r="49" spans="2:21" x14ac:dyDescent="0.25">
      <c r="B49" s="122"/>
      <c r="C49" s="123"/>
      <c r="D49" s="123"/>
      <c r="E49" s="123"/>
      <c r="F49" s="123"/>
      <c r="G49" s="123"/>
      <c r="H49" s="123"/>
      <c r="I49" s="123"/>
      <c r="J49" s="123"/>
      <c r="K49" s="123"/>
      <c r="L49" s="123"/>
      <c r="M49" s="123"/>
      <c r="N49" s="123"/>
      <c r="O49" s="123"/>
      <c r="P49" s="123"/>
      <c r="Q49" s="150"/>
      <c r="R49" s="170"/>
      <c r="T49" s="166"/>
      <c r="U49" s="166"/>
    </row>
    <row r="50" spans="2:21" x14ac:dyDescent="0.25">
      <c r="B50" s="133" t="s">
        <v>32</v>
      </c>
      <c r="C50" s="123"/>
      <c r="D50" s="123"/>
      <c r="E50" s="123"/>
      <c r="F50" s="123"/>
      <c r="G50" s="123"/>
      <c r="H50" s="123"/>
      <c r="I50" s="123"/>
      <c r="J50" s="123"/>
      <c r="K50" s="123"/>
      <c r="L50" s="123"/>
      <c r="M50" s="123"/>
      <c r="N50" s="123"/>
      <c r="O50" s="123"/>
      <c r="P50" s="123"/>
      <c r="Q50" s="150"/>
      <c r="R50" s="170"/>
      <c r="T50" s="166"/>
      <c r="U50" s="166"/>
    </row>
    <row r="51" spans="2:21" ht="27" customHeight="1" x14ac:dyDescent="0.25">
      <c r="B51" s="122"/>
      <c r="C51" s="123"/>
      <c r="D51" s="138" t="s">
        <v>33</v>
      </c>
      <c r="E51" s="123"/>
      <c r="F51" s="123"/>
      <c r="G51" s="123"/>
      <c r="H51" s="181">
        <f>H35-H47</f>
        <v>0</v>
      </c>
      <c r="I51" s="123" t="s">
        <v>25</v>
      </c>
      <c r="J51" s="373" t="str">
        <f>IF(H51&lt;0, "Girdiğiniz değerleri kontrol ediniz! Fiziki kayıplar sıfırın altında bir değer olamaz!","")</f>
        <v/>
      </c>
      <c r="K51" s="373"/>
      <c r="L51" s="373"/>
      <c r="M51" s="373"/>
      <c r="N51" s="373"/>
      <c r="O51" s="373"/>
      <c r="P51" s="373"/>
      <c r="Q51" s="374"/>
      <c r="R51" s="317"/>
      <c r="T51" s="166"/>
      <c r="U51" s="166"/>
    </row>
    <row r="52" spans="2:21" ht="24" customHeight="1" x14ac:dyDescent="0.25">
      <c r="B52" s="122"/>
      <c r="C52" s="123"/>
      <c r="D52" s="138"/>
      <c r="E52" s="123"/>
      <c r="F52" s="123"/>
      <c r="G52" s="123"/>
      <c r="H52" s="163"/>
      <c r="I52" s="123"/>
      <c r="J52" s="373"/>
      <c r="K52" s="373"/>
      <c r="L52" s="373"/>
      <c r="M52" s="373"/>
      <c r="N52" s="373"/>
      <c r="O52" s="373"/>
      <c r="P52" s="373"/>
      <c r="Q52" s="374"/>
    </row>
    <row r="53" spans="2:21" ht="32.1" customHeight="1" x14ac:dyDescent="0.25">
      <c r="B53" s="122"/>
      <c r="C53" s="123"/>
      <c r="D53" s="361" t="s">
        <v>48</v>
      </c>
      <c r="E53" s="361"/>
      <c r="F53" s="123"/>
      <c r="G53" s="123"/>
      <c r="H53" s="175"/>
      <c r="I53" s="207" t="s">
        <v>25</v>
      </c>
      <c r="J53" s="123"/>
      <c r="K53" s="123"/>
      <c r="L53" s="123"/>
      <c r="M53" s="123"/>
      <c r="N53" s="123"/>
      <c r="O53" s="123"/>
      <c r="P53" s="123"/>
      <c r="Q53" s="152"/>
      <c r="R53" s="170"/>
      <c r="T53" s="166"/>
      <c r="U53" s="166"/>
    </row>
    <row r="54" spans="2:21" s="159" customFormat="1" ht="49.5" customHeight="1" x14ac:dyDescent="0.25">
      <c r="B54" s="122"/>
      <c r="C54" s="123"/>
      <c r="D54" s="362" t="s">
        <v>47</v>
      </c>
      <c r="E54" s="362"/>
      <c r="F54" s="362"/>
      <c r="G54" s="134"/>
      <c r="H54" s="182">
        <f>H51-H53</f>
        <v>0</v>
      </c>
      <c r="I54" s="207" t="s">
        <v>25</v>
      </c>
      <c r="J54" s="123"/>
      <c r="K54" s="123"/>
      <c r="L54" s="123"/>
      <c r="M54" s="123"/>
      <c r="N54" s="123"/>
      <c r="O54" s="123"/>
      <c r="P54" s="123"/>
      <c r="Q54" s="152"/>
      <c r="R54" s="149"/>
      <c r="T54" s="160"/>
      <c r="U54" s="160"/>
    </row>
    <row r="55" spans="2:21" s="159" customFormat="1" ht="20.100000000000001" customHeight="1" x14ac:dyDescent="0.25">
      <c r="B55" s="122"/>
      <c r="C55" s="123"/>
      <c r="D55" s="123"/>
      <c r="E55" s="123"/>
      <c r="F55" s="123"/>
      <c r="G55" s="123"/>
      <c r="H55" s="123"/>
      <c r="I55" s="123"/>
      <c r="J55" s="123"/>
      <c r="K55" s="123"/>
      <c r="L55" s="123"/>
      <c r="M55" s="123"/>
      <c r="N55" s="123"/>
      <c r="O55" s="123"/>
      <c r="P55" s="123"/>
      <c r="Q55" s="152"/>
      <c r="R55" s="149"/>
      <c r="T55" s="160"/>
      <c r="U55" s="160"/>
    </row>
    <row r="56" spans="2:21" s="159" customFormat="1" ht="20.100000000000001" customHeight="1" x14ac:dyDescent="0.25">
      <c r="B56" s="122"/>
      <c r="C56" s="140"/>
      <c r="D56" s="143" t="s">
        <v>26</v>
      </c>
      <c r="E56" s="140"/>
      <c r="F56" s="140"/>
      <c r="G56" s="140"/>
      <c r="H56" s="183">
        <f>H51+H47</f>
        <v>0</v>
      </c>
      <c r="I56" s="139" t="s">
        <v>25</v>
      </c>
      <c r="J56" s="140"/>
      <c r="K56" s="140"/>
      <c r="L56" s="140"/>
      <c r="M56" s="123"/>
      <c r="N56" s="123"/>
      <c r="O56" s="123"/>
      <c r="P56" s="123"/>
      <c r="Q56" s="152"/>
      <c r="R56" s="149"/>
      <c r="T56" s="160"/>
      <c r="U56" s="160"/>
    </row>
    <row r="57" spans="2:21" s="159" customFormat="1" ht="16.5" thickBot="1" x14ac:dyDescent="0.3">
      <c r="B57" s="122"/>
      <c r="C57" s="123"/>
      <c r="D57" s="123"/>
      <c r="E57" s="123"/>
      <c r="F57" s="123"/>
      <c r="G57" s="123"/>
      <c r="H57" s="123"/>
      <c r="I57" s="123"/>
      <c r="J57" s="123"/>
      <c r="K57" s="123"/>
      <c r="L57" s="123"/>
      <c r="M57" s="123"/>
      <c r="N57" s="123"/>
      <c r="O57" s="123"/>
      <c r="P57" s="123"/>
      <c r="Q57" s="152"/>
      <c r="R57" s="149"/>
      <c r="T57" s="160"/>
      <c r="U57" s="160"/>
    </row>
    <row r="58" spans="2:21" s="159" customFormat="1" ht="16.5" thickTop="1" x14ac:dyDescent="0.25">
      <c r="B58" s="122"/>
      <c r="C58" s="141"/>
      <c r="D58" s="141"/>
      <c r="E58" s="141"/>
      <c r="F58" s="141"/>
      <c r="G58" s="141"/>
      <c r="H58" s="141"/>
      <c r="I58" s="141"/>
      <c r="J58" s="141"/>
      <c r="K58" s="141"/>
      <c r="L58" s="141"/>
      <c r="M58" s="141"/>
      <c r="N58" s="141"/>
      <c r="O58" s="141"/>
      <c r="P58" s="141"/>
      <c r="Q58" s="152"/>
      <c r="R58" s="149"/>
      <c r="T58" s="160"/>
      <c r="U58" s="160"/>
    </row>
    <row r="59" spans="2:21" s="159" customFormat="1" ht="18" x14ac:dyDescent="0.25">
      <c r="B59" s="125" t="s">
        <v>34</v>
      </c>
      <c r="C59" s="123"/>
      <c r="D59" s="123"/>
      <c r="E59" s="123"/>
      <c r="F59" s="123"/>
      <c r="G59" s="123"/>
      <c r="H59" s="181">
        <f>H35+H25+H26</f>
        <v>0</v>
      </c>
      <c r="I59" s="123" t="s">
        <v>25</v>
      </c>
      <c r="J59" s="123"/>
      <c r="K59" s="123"/>
      <c r="L59" s="123"/>
      <c r="M59" s="123"/>
      <c r="N59" s="123"/>
      <c r="O59" s="123"/>
      <c r="P59" s="123"/>
      <c r="Q59" s="152"/>
      <c r="R59" s="149"/>
      <c r="T59" s="160"/>
      <c r="U59" s="160"/>
    </row>
    <row r="60" spans="2:21" s="159" customFormat="1" x14ac:dyDescent="0.25">
      <c r="B60" s="122"/>
      <c r="C60" s="123"/>
      <c r="D60" s="123"/>
      <c r="E60" s="123"/>
      <c r="F60" s="123"/>
      <c r="G60" s="123"/>
      <c r="H60" s="123"/>
      <c r="I60" s="123"/>
      <c r="J60" s="123"/>
      <c r="K60" s="123"/>
      <c r="L60" s="123"/>
      <c r="M60" s="123"/>
      <c r="N60" s="123"/>
      <c r="O60" s="123"/>
      <c r="P60" s="123"/>
      <c r="Q60" s="152"/>
      <c r="R60" s="149"/>
      <c r="T60" s="160"/>
      <c r="U60" s="160"/>
    </row>
    <row r="61" spans="2:21" s="159" customFormat="1" x14ac:dyDescent="0.25">
      <c r="B61" s="122"/>
      <c r="C61" s="123"/>
      <c r="D61" s="123"/>
      <c r="E61" s="123"/>
      <c r="F61" s="123"/>
      <c r="G61" s="123"/>
      <c r="H61" s="123"/>
      <c r="I61" s="123"/>
      <c r="J61" s="123"/>
      <c r="K61" s="123"/>
      <c r="L61" s="123"/>
      <c r="M61" s="123"/>
      <c r="N61" s="123"/>
      <c r="O61" s="123"/>
      <c r="P61" s="123"/>
      <c r="Q61" s="152"/>
      <c r="R61" s="149"/>
      <c r="T61" s="160"/>
      <c r="U61" s="160"/>
    </row>
    <row r="62" spans="2:21" s="159" customFormat="1" ht="16.5" thickBot="1" x14ac:dyDescent="0.3">
      <c r="B62" s="144"/>
      <c r="C62" s="142"/>
      <c r="D62" s="142"/>
      <c r="E62" s="142"/>
      <c r="F62" s="142"/>
      <c r="G62" s="142"/>
      <c r="H62" s="142"/>
      <c r="I62" s="142"/>
      <c r="J62" s="142"/>
      <c r="K62" s="142"/>
      <c r="L62" s="142"/>
      <c r="M62" s="142"/>
      <c r="N62" s="142"/>
      <c r="O62" s="142"/>
      <c r="P62" s="142"/>
      <c r="Q62" s="154"/>
      <c r="R62" s="149"/>
      <c r="T62" s="160"/>
      <c r="U62" s="160"/>
    </row>
    <row r="63" spans="2:21" ht="16.5" thickTop="1" x14ac:dyDescent="0.25"/>
  </sheetData>
  <sheetProtection password="9195" sheet="1" objects="1" scenarios="1"/>
  <mergeCells count="10">
    <mergeCell ref="B8:C10"/>
    <mergeCell ref="D53:E53"/>
    <mergeCell ref="D54:F54"/>
    <mergeCell ref="R1:R2"/>
    <mergeCell ref="O35:P35"/>
    <mergeCell ref="I6:J6"/>
    <mergeCell ref="O42:P42"/>
    <mergeCell ref="B1:Q1"/>
    <mergeCell ref="B2:Q2"/>
    <mergeCell ref="J51:Q52"/>
  </mergeCells>
  <conditionalFormatting sqref="O35">
    <cfRule type="expression" dxfId="8" priority="30" stopIfTrue="1">
      <formula>$S$38=1</formula>
    </cfRule>
  </conditionalFormatting>
  <conditionalFormatting sqref="M35">
    <cfRule type="expression" dxfId="7" priority="31" stopIfTrue="1">
      <formula>$S$38=2</formula>
    </cfRule>
  </conditionalFormatting>
  <conditionalFormatting sqref="O38">
    <cfRule type="expression" dxfId="6" priority="17" stopIfTrue="1">
      <formula>$R$38=1</formula>
    </cfRule>
  </conditionalFormatting>
  <conditionalFormatting sqref="M38">
    <cfRule type="expression" dxfId="5" priority="18" stopIfTrue="1">
      <formula>$R$38=2</formula>
    </cfRule>
  </conditionalFormatting>
  <conditionalFormatting sqref="O42:P42">
    <cfRule type="expression" dxfId="4" priority="13" stopIfTrue="1">
      <formula>$R$42=1</formula>
    </cfRule>
  </conditionalFormatting>
  <conditionalFormatting sqref="O26">
    <cfRule type="expression" dxfId="3" priority="5" stopIfTrue="1">
      <formula>$R$26=1</formula>
    </cfRule>
  </conditionalFormatting>
  <conditionalFormatting sqref="M26">
    <cfRule type="expression" dxfId="2" priority="6" stopIfTrue="1">
      <formula>$R$26=2</formula>
    </cfRule>
  </conditionalFormatting>
  <conditionalFormatting sqref="M43">
    <cfRule type="expression" dxfId="1" priority="2" stopIfTrue="1">
      <formula>$R$43=2</formula>
    </cfRule>
  </conditionalFormatting>
  <conditionalFormatting sqref="O43">
    <cfRule type="expression" dxfId="0" priority="1" stopIfTrue="1">
      <formula>$R$43=1</formula>
    </cfRule>
  </conditionalFormatting>
  <dataValidations count="12">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O35:P35">
      <formula1>0</formula1>
      <formula2>H16</formula2>
    </dataValidation>
    <dataValidation type="decimal" operator="greaterThan" allowBlank="1" showInputMessage="1" showErrorMessage="1" errorTitle="Sisteme Giren Su Miktarı" error="Lütfen &quot;sıfırdan&quot; büyük bir değer giriniz." sqref="H19 H23">
      <formula1>0</formula1>
    </dataValidation>
    <dataValidation type="decimal" errorStyle="warning" operator="lessThanOrEqual" allowBlank="1" showErrorMessage="1" errorTitle="Sayaç Ölçüm Hataları" error="Tavsiye edilen değer ≤10%'dur. Eğer 10%'dan daha büyük bir değer kullanmak istiyorsanız lütfen sağdaki hücreye hacimsel karşılığını giriniz." sqref="O42:P42">
      <formula1>0.1</formula1>
    </dataValidation>
    <dataValidation type="decimal" operator="greaterThan" allowBlank="1" showErrorMessage="1" errorTitle="Data Validation" error="Enter a numerical value" promptTitle="Data Validation" prompt="Enter a numerical value greater than or equal to zero" sqref="H43">
      <formula1>-1E+25</formula1>
    </dataValidation>
    <dataValidation type="decimal" errorStyle="warning" operator="greaterThan" allowBlank="1" showErrorMessage="1" errorTitle="Faturalandırılmamış Ölçülmemiş" error="Sıfır ya da negatif bir değer girdiniz. Faturalandırılmamış ölçülmemiş tüketim miktarından emin değilseniz, varsayılan &quot;%&quot; değerini kullanabilirsiniz.Veya &quot;Evet&quot; seçeneği ile devam edebilirsiniz." promptTitle="Unbilled Unmetered Losses" prompt="Use the default percentage" sqref="P26">
      <formula1>0</formula1>
    </dataValidation>
    <dataValidation type="decimal" operator="greaterThan" allowBlank="1" showErrorMessage="1" errorTitle="İzinsiz Tüketim" error="Sıfır ya da negatif bir değer girilemez. İzinsiz tüketim miktarından emin değilseniz, varsayılan &quot;%&quot; değerini kullanabilirsiniz." promptTitle="Unbilled Unmetered Losses" prompt="Use the default percentage" sqref="P38">
      <formula1>0</formula1>
    </dataValidation>
    <dataValidation type="decimal" errorStyle="warning" operator="greaterThan" allowBlank="1" showInputMessage="1" showErrorMessage="1" errorTitle="Faturalandırılmamış Ölçülmemiş" error="Sıfır ya da negatif bir değer girdiniz. Faturalandırılmamış ölçülmemiş tüketim miktarından emin değilseniz, &quot;%&quot; değerini kullanabilirsiniz.Veya &quot;Evet&quot; seçeneği ile devam edebilirsiniz." sqref="M26">
      <formula1>0</formula1>
    </dataValidation>
    <dataValidation type="decimal" errorStyle="warning" operator="greaterThan" allowBlank="1" showInputMessage="1" showErrorMessage="1" errorTitle="İzinsiz Tüketim" error="Sıfır ya da negatif bir değer girdiniz. İzinsiz tüketim miktarından emin değilseniz,  &quot;%&quot; değerini kullanabilirsiniz. Ya da Evet seçeneğini tıklayarak devam edebilirsiniz." sqref="M38">
      <formula1>0</formula1>
    </dataValidation>
    <dataValidation type="decimal" operator="greaterThan" allowBlank="1" showInputMessage="1" showErrorMessage="1" errorTitle="Sayaçlardaki Ölçüm Hataları" error="Sayaç hataları için &quot;sıfır&quot; değerini girdiniz. &quot;Sıfır&quot; değeri, ancak tüm kullanıcılara sayaçsız hizmet sağlanıyorsa kullanılabilir. Veriden emin değilseniz varsayılan &quot;%&quot; değerini kullanınız." sqref="M43">
      <formula1>0</formula1>
    </dataValidation>
    <dataValidation type="decimal" errorStyle="warning" operator="lessThanOrEqual" allowBlank="1" showInputMessage="1" showErrorMessage="1" errorTitle="Faturalandırılmamış Ölçülmemiş" error="Faturalandırılmamış Ölçülmemiş Tüketim için önerilen aralıktan daha büyük bir değer girilmiştir. " sqref="O26">
      <formula1>0.1</formula1>
    </dataValidation>
    <dataValidation type="decimal" errorStyle="warning" allowBlank="1" showInputMessage="1" showErrorMessage="1" errorTitle="İzinsiz Tüketim" error="İzinsiz tüketim için önerilen değer aralığının dışında bir değer girdiniz." sqref="O38">
      <formula1>0.0025</formula1>
      <formula2>0.25</formula2>
    </dataValidation>
    <dataValidation type="decimal" errorStyle="warning" allowBlank="1" showInputMessage="1" showErrorMessage="1" errorTitle="Sayaçlardaki Ölçüm Hataları" error="Önerilen aralık dışında bir değer girdiniz." sqref="O43">
      <formula1>0.03</formula1>
      <formula2>0.2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Group Box 29">
              <controlPr locked="0" defaultSize="0" autoFill="0" autoPict="0">
                <anchor moveWithCells="1" sizeWithCells="1">
                  <from>
                    <xdr:col>13</xdr:col>
                    <xdr:colOff>9525</xdr:colOff>
                    <xdr:row>37</xdr:row>
                    <xdr:rowOff>0</xdr:rowOff>
                  </from>
                  <to>
                    <xdr:col>13</xdr:col>
                    <xdr:colOff>590550</xdr:colOff>
                    <xdr:row>38</xdr:row>
                    <xdr:rowOff>0</xdr:rowOff>
                  </to>
                </anchor>
              </controlPr>
            </control>
          </mc:Choice>
        </mc:AlternateContent>
        <mc:AlternateContent xmlns:mc="http://schemas.openxmlformats.org/markup-compatibility/2006">
          <mc:Choice Requires="x14">
            <control shapeId="1054" r:id="rId5" name="Option Button 30">
              <controlPr locked="0" defaultSize="0" autoFill="0" autoLine="0" autoPict="0">
                <anchor moveWithCells="1" sizeWithCells="1">
                  <from>
                    <xdr:col>13</xdr:col>
                    <xdr:colOff>57150</xdr:colOff>
                    <xdr:row>37</xdr:row>
                    <xdr:rowOff>38100</xdr:rowOff>
                  </from>
                  <to>
                    <xdr:col>13</xdr:col>
                    <xdr:colOff>342900</xdr:colOff>
                    <xdr:row>37</xdr:row>
                    <xdr:rowOff>228600</xdr:rowOff>
                  </to>
                </anchor>
              </controlPr>
            </control>
          </mc:Choice>
        </mc:AlternateContent>
        <mc:AlternateContent xmlns:mc="http://schemas.openxmlformats.org/markup-compatibility/2006">
          <mc:Choice Requires="x14">
            <control shapeId="1055" r:id="rId6" name="Option Button 31">
              <controlPr locked="0" defaultSize="0" autoFill="0" autoLine="0" autoPict="0">
                <anchor moveWithCells="1" sizeWithCells="1">
                  <from>
                    <xdr:col>13</xdr:col>
                    <xdr:colOff>304800</xdr:colOff>
                    <xdr:row>37</xdr:row>
                    <xdr:rowOff>38100</xdr:rowOff>
                  </from>
                  <to>
                    <xdr:col>13</xdr:col>
                    <xdr:colOff>590550</xdr:colOff>
                    <xdr:row>37</xdr:row>
                    <xdr:rowOff>228600</xdr:rowOff>
                  </to>
                </anchor>
              </controlPr>
            </control>
          </mc:Choice>
        </mc:AlternateContent>
        <mc:AlternateContent xmlns:mc="http://schemas.openxmlformats.org/markup-compatibility/2006">
          <mc:Choice Requires="x14">
            <control shapeId="1073" r:id="rId7" name="Group Box 49">
              <controlPr locked="0" defaultSize="0" autoFill="0" autoPict="0">
                <anchor moveWithCells="1" sizeWithCells="1">
                  <from>
                    <xdr:col>13</xdr:col>
                    <xdr:colOff>9525</xdr:colOff>
                    <xdr:row>25</xdr:row>
                    <xdr:rowOff>0</xdr:rowOff>
                  </from>
                  <to>
                    <xdr:col>13</xdr:col>
                    <xdr:colOff>590550</xdr:colOff>
                    <xdr:row>26</xdr:row>
                    <xdr:rowOff>0</xdr:rowOff>
                  </to>
                </anchor>
              </controlPr>
            </control>
          </mc:Choice>
        </mc:AlternateContent>
        <mc:AlternateContent xmlns:mc="http://schemas.openxmlformats.org/markup-compatibility/2006">
          <mc:Choice Requires="x14">
            <control shapeId="1074" r:id="rId8" name="Option Button 50">
              <controlPr locked="0" defaultSize="0" autoFill="0" autoLine="0" autoPict="0">
                <anchor moveWithCells="1" sizeWithCells="1">
                  <from>
                    <xdr:col>13</xdr:col>
                    <xdr:colOff>57150</xdr:colOff>
                    <xdr:row>25</xdr:row>
                    <xdr:rowOff>38100</xdr:rowOff>
                  </from>
                  <to>
                    <xdr:col>13</xdr:col>
                    <xdr:colOff>342900</xdr:colOff>
                    <xdr:row>25</xdr:row>
                    <xdr:rowOff>228600</xdr:rowOff>
                  </to>
                </anchor>
              </controlPr>
            </control>
          </mc:Choice>
        </mc:AlternateContent>
        <mc:AlternateContent xmlns:mc="http://schemas.openxmlformats.org/markup-compatibility/2006">
          <mc:Choice Requires="x14">
            <control shapeId="1075" r:id="rId9" name="Option Button 51">
              <controlPr locked="0" defaultSize="0" autoFill="0" autoLine="0" autoPict="0">
                <anchor moveWithCells="1" sizeWithCells="1">
                  <from>
                    <xdr:col>13</xdr:col>
                    <xdr:colOff>304800</xdr:colOff>
                    <xdr:row>25</xdr:row>
                    <xdr:rowOff>38100</xdr:rowOff>
                  </from>
                  <to>
                    <xdr:col>13</xdr:col>
                    <xdr:colOff>590550</xdr:colOff>
                    <xdr:row>25</xdr:row>
                    <xdr:rowOff>228600</xdr:rowOff>
                  </to>
                </anchor>
              </controlPr>
            </control>
          </mc:Choice>
        </mc:AlternateContent>
        <mc:AlternateContent xmlns:mc="http://schemas.openxmlformats.org/markup-compatibility/2006">
          <mc:Choice Requires="x14">
            <control shapeId="1082" r:id="rId10" name="Option Button 58">
              <controlPr locked="0" defaultSize="0" autoFill="0" autoLine="0" autoPict="0">
                <anchor moveWithCells="1" sizeWithCells="1">
                  <from>
                    <xdr:col>13</xdr:col>
                    <xdr:colOff>123825</xdr:colOff>
                    <xdr:row>42</xdr:row>
                    <xdr:rowOff>57150</xdr:rowOff>
                  </from>
                  <to>
                    <xdr:col>13</xdr:col>
                    <xdr:colOff>314325</xdr:colOff>
                    <xdr:row>42</xdr:row>
                    <xdr:rowOff>200025</xdr:rowOff>
                  </to>
                </anchor>
              </controlPr>
            </control>
          </mc:Choice>
        </mc:AlternateContent>
        <mc:AlternateContent xmlns:mc="http://schemas.openxmlformats.org/markup-compatibility/2006">
          <mc:Choice Requires="x14">
            <control shapeId="1083" r:id="rId11" name="Option Button 59">
              <controlPr locked="0" defaultSize="0" autoFill="0" autoLine="0" autoPict="0">
                <anchor moveWithCells="1" sizeWithCells="1">
                  <from>
                    <xdr:col>13</xdr:col>
                    <xdr:colOff>361950</xdr:colOff>
                    <xdr:row>42</xdr:row>
                    <xdr:rowOff>57150</xdr:rowOff>
                  </from>
                  <to>
                    <xdr:col>13</xdr:col>
                    <xdr:colOff>514350</xdr:colOff>
                    <xdr:row>42</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B1:P28"/>
  <sheetViews>
    <sheetView showGridLines="0" showRowColHeaders="0" zoomScale="80" zoomScaleNormal="80" workbookViewId="0">
      <selection activeCell="B5" sqref="B5"/>
    </sheetView>
  </sheetViews>
  <sheetFormatPr defaultRowHeight="15" x14ac:dyDescent="0.25"/>
  <cols>
    <col min="1" max="1" width="3.7109375" customWidth="1"/>
    <col min="2" max="2" width="26" customWidth="1"/>
    <col min="3" max="3" width="11.28515625" customWidth="1"/>
    <col min="4" max="4" width="20.85546875" customWidth="1"/>
    <col min="5" max="5" width="12.85546875" customWidth="1"/>
    <col min="6" max="6" width="22.28515625" customWidth="1"/>
    <col min="7" max="7" width="13.85546875" customWidth="1"/>
    <col min="8" max="8" width="28.85546875" customWidth="1"/>
    <col min="9" max="9" width="27.5703125" customWidth="1"/>
    <col min="10" max="10" width="21.7109375" customWidth="1"/>
    <col min="11" max="11" width="4.7109375" customWidth="1"/>
    <col min="12" max="12" width="19.7109375" customWidth="1"/>
  </cols>
  <sheetData>
    <row r="1" spans="2:16" ht="54.75" customHeight="1" thickBot="1" x14ac:dyDescent="0.3">
      <c r="B1" s="379" t="s">
        <v>18</v>
      </c>
      <c r="C1" s="380"/>
      <c r="D1" s="380"/>
      <c r="E1" s="380"/>
      <c r="F1" s="380"/>
      <c r="G1" s="380"/>
      <c r="H1" s="380"/>
      <c r="I1" s="380"/>
      <c r="J1" s="380"/>
      <c r="K1" s="380"/>
      <c r="L1" s="102"/>
      <c r="M1" s="100"/>
      <c r="N1" s="100"/>
      <c r="O1" s="100"/>
      <c r="P1" s="100"/>
    </row>
    <row r="2" spans="2:16" s="60" customFormat="1" ht="4.5" customHeight="1" thickTop="1" x14ac:dyDescent="0.25">
      <c r="B2" s="397"/>
      <c r="C2" s="398"/>
      <c r="D2" s="398"/>
      <c r="E2" s="398"/>
      <c r="F2" s="398"/>
      <c r="G2" s="398"/>
      <c r="H2" s="398"/>
      <c r="I2" s="398"/>
      <c r="J2" s="398"/>
      <c r="K2" s="398"/>
      <c r="L2" s="399"/>
      <c r="M2" s="100"/>
      <c r="N2" s="100"/>
      <c r="O2" s="100"/>
      <c r="P2" s="100"/>
    </row>
    <row r="3" spans="2:16" s="60" customFormat="1" ht="1.5" customHeight="1" thickBot="1" x14ac:dyDescent="0.3">
      <c r="B3" s="400"/>
      <c r="C3" s="401"/>
      <c r="D3" s="401"/>
      <c r="E3" s="401"/>
      <c r="F3" s="401"/>
      <c r="G3" s="401"/>
      <c r="H3" s="401"/>
      <c r="I3" s="401"/>
      <c r="J3" s="401"/>
      <c r="K3" s="401"/>
      <c r="L3" s="402"/>
      <c r="M3" s="100"/>
      <c r="N3" s="100"/>
      <c r="O3" s="100"/>
      <c r="P3" s="100"/>
    </row>
    <row r="4" spans="2:16" ht="24.95" customHeight="1" thickTop="1" x14ac:dyDescent="0.25">
      <c r="B4" s="393"/>
      <c r="C4" s="394"/>
      <c r="D4" s="63"/>
      <c r="E4" s="64"/>
      <c r="F4" s="375" t="s">
        <v>37</v>
      </c>
      <c r="G4" s="376"/>
      <c r="H4" s="377" t="s">
        <v>38</v>
      </c>
      <c r="I4" s="378"/>
      <c r="J4" s="381" t="s">
        <v>39</v>
      </c>
      <c r="K4" s="382"/>
      <c r="L4" s="383"/>
      <c r="M4" s="100"/>
      <c r="N4" s="100"/>
      <c r="O4" s="100"/>
      <c r="P4" s="100"/>
    </row>
    <row r="5" spans="2:16" ht="24.95" customHeight="1" x14ac:dyDescent="0.25">
      <c r="B5" s="66"/>
      <c r="C5" s="67"/>
      <c r="D5" s="68"/>
      <c r="E5" s="69"/>
      <c r="F5" s="389"/>
      <c r="G5" s="390"/>
      <c r="H5" s="185">
        <f>Raporlama!$H$23</f>
        <v>0</v>
      </c>
      <c r="I5" s="92" t="s">
        <v>49</v>
      </c>
      <c r="J5" s="384"/>
      <c r="K5" s="385"/>
      <c r="L5" s="386"/>
      <c r="M5" s="100"/>
      <c r="N5" s="100"/>
      <c r="O5" s="100"/>
      <c r="P5" s="100"/>
    </row>
    <row r="6" spans="2:16" ht="24.95" customHeight="1" thickBot="1" x14ac:dyDescent="0.3">
      <c r="B6" s="66"/>
      <c r="C6" s="67"/>
      <c r="D6" s="68"/>
      <c r="E6" s="69"/>
      <c r="F6" s="186">
        <f>Raporlama!$H$23+Raporlama!$H$24</f>
        <v>0</v>
      </c>
      <c r="G6" s="83" t="s">
        <v>50</v>
      </c>
      <c r="H6" s="189">
        <f>IFERROR(H5/B15,0)</f>
        <v>0</v>
      </c>
      <c r="I6" s="93"/>
      <c r="J6" s="384"/>
      <c r="K6" s="385"/>
      <c r="L6" s="386"/>
      <c r="M6" s="100"/>
      <c r="N6" s="100"/>
      <c r="O6" s="100"/>
      <c r="P6" s="100"/>
    </row>
    <row r="7" spans="2:16" ht="24.95" customHeight="1" thickTop="1" x14ac:dyDescent="0.25">
      <c r="B7" s="66"/>
      <c r="C7" s="67"/>
      <c r="D7" s="68"/>
      <c r="E7" s="69"/>
      <c r="F7" s="187">
        <f>IFERROR(F6/B15,0)</f>
        <v>0</v>
      </c>
      <c r="G7" s="83"/>
      <c r="H7" s="377" t="s">
        <v>40</v>
      </c>
      <c r="I7" s="378"/>
      <c r="J7" s="185">
        <f>F6</f>
        <v>0</v>
      </c>
      <c r="K7" s="94" t="s">
        <v>50</v>
      </c>
      <c r="L7" s="33"/>
      <c r="M7" s="100"/>
      <c r="N7" s="100"/>
      <c r="O7" s="100"/>
      <c r="P7" s="100"/>
    </row>
    <row r="8" spans="2:16" ht="24.95" customHeight="1" x14ac:dyDescent="0.25">
      <c r="B8" s="65"/>
      <c r="C8" s="62"/>
      <c r="D8" s="65"/>
      <c r="E8" s="62"/>
      <c r="F8" s="61"/>
      <c r="G8" s="83"/>
      <c r="H8" s="185">
        <f>Raporlama!$H$24</f>
        <v>0</v>
      </c>
      <c r="I8" s="92" t="s">
        <v>50</v>
      </c>
      <c r="J8" s="187">
        <f>IFERROR(J7/B15,0)</f>
        <v>0</v>
      </c>
      <c r="K8" s="84"/>
      <c r="L8" s="33"/>
      <c r="M8" s="100"/>
      <c r="N8" s="100"/>
      <c r="O8" s="100"/>
      <c r="P8" s="100"/>
    </row>
    <row r="9" spans="2:16" ht="24.95" customHeight="1" thickBot="1" x14ac:dyDescent="0.3">
      <c r="B9" s="395"/>
      <c r="C9" s="396"/>
      <c r="D9" s="387" t="s">
        <v>36</v>
      </c>
      <c r="E9" s="388"/>
      <c r="F9" s="77"/>
      <c r="G9" s="82"/>
      <c r="H9" s="189">
        <f>IFERROR(H8/B15,0)</f>
        <v>0</v>
      </c>
      <c r="I9" s="93"/>
      <c r="J9" s="37"/>
      <c r="K9" s="34"/>
      <c r="L9" s="35"/>
      <c r="M9" s="100"/>
      <c r="N9" s="100"/>
      <c r="O9" s="100"/>
      <c r="P9" s="100"/>
    </row>
    <row r="10" spans="2:16" ht="24.95" customHeight="1" thickTop="1" x14ac:dyDescent="0.25">
      <c r="B10" s="65"/>
      <c r="C10" s="62"/>
      <c r="D10" s="65"/>
      <c r="E10" s="62"/>
      <c r="F10" s="375" t="s">
        <v>41</v>
      </c>
      <c r="G10" s="376"/>
      <c r="H10" s="377" t="s">
        <v>42</v>
      </c>
      <c r="I10" s="378"/>
      <c r="J10" s="381" t="s">
        <v>43</v>
      </c>
      <c r="K10" s="382"/>
      <c r="L10" s="383"/>
      <c r="M10" s="100"/>
      <c r="N10" s="100"/>
      <c r="O10" s="100"/>
      <c r="P10" s="100"/>
    </row>
    <row r="11" spans="2:16" ht="24.95" customHeight="1" x14ac:dyDescent="0.25">
      <c r="B11" s="65"/>
      <c r="C11" s="62"/>
      <c r="D11" s="65"/>
      <c r="E11" s="62"/>
      <c r="F11" s="389"/>
      <c r="G11" s="390"/>
      <c r="H11" s="185">
        <f>Raporlama!$H$25</f>
        <v>0</v>
      </c>
      <c r="I11" s="92" t="s">
        <v>50</v>
      </c>
      <c r="J11" s="384"/>
      <c r="K11" s="385"/>
      <c r="L11" s="386"/>
      <c r="M11" s="100"/>
      <c r="N11" s="100"/>
      <c r="O11" s="100"/>
      <c r="P11" s="100"/>
    </row>
    <row r="12" spans="2:16" ht="24.95" customHeight="1" thickBot="1" x14ac:dyDescent="0.3">
      <c r="B12" s="65"/>
      <c r="C12" s="62"/>
      <c r="D12" s="185">
        <f>Raporlama!$H$30</f>
        <v>0</v>
      </c>
      <c r="E12" s="92" t="s">
        <v>50</v>
      </c>
      <c r="F12" s="186">
        <f>Raporlama!H25+Raporlama!H26</f>
        <v>0</v>
      </c>
      <c r="G12" s="83" t="s">
        <v>50</v>
      </c>
      <c r="H12" s="189">
        <f>IFERROR(H11/B15,0)</f>
        <v>0</v>
      </c>
      <c r="I12" s="93"/>
      <c r="J12" s="384"/>
      <c r="K12" s="385"/>
      <c r="L12" s="386"/>
      <c r="M12" s="100"/>
      <c r="N12" s="100"/>
      <c r="O12" s="100"/>
      <c r="P12" s="100"/>
    </row>
    <row r="13" spans="2:16" ht="24.95" customHeight="1" thickTop="1" x14ac:dyDescent="0.25">
      <c r="B13" s="65"/>
      <c r="C13" s="62"/>
      <c r="D13" s="187">
        <f>IFERROR(D12/B15,0)</f>
        <v>0</v>
      </c>
      <c r="E13" s="83"/>
      <c r="F13" s="188">
        <f>IFERROR(F12/B15,0)</f>
        <v>0</v>
      </c>
      <c r="G13" s="83"/>
      <c r="H13" s="377" t="s">
        <v>44</v>
      </c>
      <c r="I13" s="378"/>
      <c r="J13" s="384"/>
      <c r="K13" s="385"/>
      <c r="L13" s="386"/>
      <c r="M13" s="100"/>
      <c r="N13" s="100"/>
      <c r="O13" s="100"/>
      <c r="P13" s="100"/>
    </row>
    <row r="14" spans="2:16" ht="24.95" customHeight="1" x14ac:dyDescent="0.25">
      <c r="B14" s="391" t="s">
        <v>35</v>
      </c>
      <c r="C14" s="392"/>
      <c r="D14" s="78"/>
      <c r="E14" s="83"/>
      <c r="F14" s="61"/>
      <c r="G14" s="83"/>
      <c r="H14" s="185">
        <f>Raporlama!H26</f>
        <v>0</v>
      </c>
      <c r="I14" s="92" t="s">
        <v>50</v>
      </c>
      <c r="J14" s="384"/>
      <c r="K14" s="385"/>
      <c r="L14" s="386"/>
      <c r="M14" s="100"/>
      <c r="N14" s="100"/>
      <c r="O14" s="100"/>
      <c r="P14" s="100"/>
    </row>
    <row r="15" spans="2:16" ht="24.95" customHeight="1" thickBot="1" x14ac:dyDescent="0.3">
      <c r="B15" s="185">
        <f>Raporlama!H19</f>
        <v>0</v>
      </c>
      <c r="C15" s="92" t="s">
        <v>50</v>
      </c>
      <c r="D15" s="77"/>
      <c r="E15" s="82"/>
      <c r="F15" s="37"/>
      <c r="G15" s="82"/>
      <c r="H15" s="189">
        <f>IFERROR(H14/B15,0)</f>
        <v>0</v>
      </c>
      <c r="I15" s="93"/>
      <c r="J15" s="384"/>
      <c r="K15" s="385"/>
      <c r="L15" s="386"/>
      <c r="M15" s="100"/>
      <c r="N15" s="100"/>
      <c r="O15" s="100"/>
      <c r="P15" s="100"/>
    </row>
    <row r="16" spans="2:16" ht="24.95" customHeight="1" thickTop="1" x14ac:dyDescent="0.25">
      <c r="B16" s="72"/>
      <c r="C16" s="71"/>
      <c r="D16" s="75"/>
      <c r="E16" s="76"/>
      <c r="F16" s="381" t="s">
        <v>27</v>
      </c>
      <c r="G16" s="383"/>
      <c r="H16" s="377" t="s">
        <v>46</v>
      </c>
      <c r="I16" s="378"/>
      <c r="J16" s="384"/>
      <c r="K16" s="385"/>
      <c r="L16" s="386"/>
      <c r="M16" s="100"/>
      <c r="N16" s="100"/>
      <c r="O16" s="100"/>
      <c r="P16" s="100"/>
    </row>
    <row r="17" spans="2:16" ht="24.95" customHeight="1" x14ac:dyDescent="0.25">
      <c r="B17" s="72">
        <v>1</v>
      </c>
      <c r="C17" s="85"/>
      <c r="D17" s="65"/>
      <c r="E17" s="62"/>
      <c r="F17" s="80"/>
      <c r="G17" s="81"/>
      <c r="H17" s="185">
        <f>Raporlama!H38</f>
        <v>0</v>
      </c>
      <c r="I17" s="92" t="s">
        <v>50</v>
      </c>
      <c r="J17" s="384"/>
      <c r="K17" s="385"/>
      <c r="L17" s="386"/>
      <c r="M17" s="100"/>
      <c r="N17" s="100"/>
      <c r="O17" s="100"/>
      <c r="P17" s="100"/>
    </row>
    <row r="18" spans="2:16" ht="24.95" customHeight="1" thickBot="1" x14ac:dyDescent="0.3">
      <c r="B18" s="70"/>
      <c r="C18" s="62"/>
      <c r="D18" s="65"/>
      <c r="E18" s="62"/>
      <c r="F18" s="185">
        <f>Raporlama!$H$47</f>
        <v>0</v>
      </c>
      <c r="G18" s="92" t="s">
        <v>50</v>
      </c>
      <c r="H18" s="189">
        <f>IFERROR(H17/B15,0)</f>
        <v>0</v>
      </c>
      <c r="I18" s="93"/>
      <c r="J18" s="384"/>
      <c r="K18" s="385"/>
      <c r="L18" s="386"/>
      <c r="M18" s="100"/>
      <c r="N18" s="100"/>
      <c r="O18" s="100"/>
      <c r="P18" s="100"/>
    </row>
    <row r="19" spans="2:16" ht="24.95" customHeight="1" thickTop="1" x14ac:dyDescent="0.25">
      <c r="B19" s="70"/>
      <c r="C19" s="62"/>
      <c r="D19" s="65"/>
      <c r="E19" s="62"/>
      <c r="F19" s="188">
        <f>IFERROR(F18/B15,0)</f>
        <v>0</v>
      </c>
      <c r="G19" s="83"/>
      <c r="H19" s="377" t="s">
        <v>29</v>
      </c>
      <c r="I19" s="378"/>
      <c r="J19" s="185">
        <f>F12+F18+F23</f>
        <v>0</v>
      </c>
      <c r="K19" s="94" t="s">
        <v>50</v>
      </c>
      <c r="L19" s="33"/>
      <c r="M19" s="100"/>
      <c r="N19" s="100"/>
      <c r="O19" s="100"/>
      <c r="P19" s="100"/>
    </row>
    <row r="20" spans="2:16" ht="24.95" customHeight="1" x14ac:dyDescent="0.25">
      <c r="B20" s="70"/>
      <c r="C20" s="62"/>
      <c r="D20" s="65"/>
      <c r="E20" s="62"/>
      <c r="F20" s="61"/>
      <c r="G20" s="83"/>
      <c r="H20" s="185">
        <f>Raporlama!H43</f>
        <v>0</v>
      </c>
      <c r="I20" s="92" t="s">
        <v>50</v>
      </c>
      <c r="J20" s="187">
        <f>IFERROR(J19/B15,0)</f>
        <v>0</v>
      </c>
      <c r="K20" s="84"/>
      <c r="L20" s="33"/>
      <c r="M20" s="100"/>
      <c r="N20" s="100"/>
      <c r="O20" s="100"/>
      <c r="P20" s="100"/>
    </row>
    <row r="21" spans="2:16" ht="24.95" customHeight="1" thickBot="1" x14ac:dyDescent="0.3">
      <c r="B21" s="65"/>
      <c r="C21" s="62"/>
      <c r="D21" s="387" t="s">
        <v>45</v>
      </c>
      <c r="E21" s="388"/>
      <c r="F21" s="77"/>
      <c r="G21" s="82"/>
      <c r="H21" s="189">
        <f>IFERROR(H20/B15,0)</f>
        <v>0</v>
      </c>
      <c r="I21" s="93"/>
      <c r="J21" s="36"/>
      <c r="K21" s="54"/>
      <c r="L21" s="33"/>
      <c r="M21" s="100"/>
      <c r="N21" s="100"/>
      <c r="O21" s="100"/>
      <c r="P21" s="100"/>
    </row>
    <row r="22" spans="2:16" ht="33" customHeight="1" thickTop="1" x14ac:dyDescent="0.25">
      <c r="B22" s="65"/>
      <c r="C22" s="62"/>
      <c r="D22" s="65"/>
      <c r="E22" s="62"/>
      <c r="F22" s="381" t="s">
        <v>32</v>
      </c>
      <c r="G22" s="383"/>
      <c r="H22" s="375" t="s">
        <v>47</v>
      </c>
      <c r="I22" s="376"/>
      <c r="J22" s="36"/>
      <c r="K22" s="54"/>
      <c r="L22" s="33"/>
      <c r="M22" s="100"/>
      <c r="N22" s="100"/>
      <c r="O22" s="101"/>
      <c r="P22" s="100"/>
    </row>
    <row r="23" spans="2:16" ht="25.5" customHeight="1" x14ac:dyDescent="0.25">
      <c r="B23" s="65"/>
      <c r="C23" s="62"/>
      <c r="D23" s="185">
        <f>Raporlama!$H$35</f>
        <v>0</v>
      </c>
      <c r="E23" s="92" t="s">
        <v>50</v>
      </c>
      <c r="F23" s="185">
        <f>Raporlama!$H$51</f>
        <v>0</v>
      </c>
      <c r="G23" s="92" t="s">
        <v>50</v>
      </c>
      <c r="H23" s="185">
        <f>Raporlama!H54</f>
        <v>0</v>
      </c>
      <c r="I23" s="92" t="s">
        <v>50</v>
      </c>
      <c r="J23" s="36"/>
      <c r="K23" s="54"/>
      <c r="L23" s="33"/>
      <c r="M23" s="100"/>
      <c r="N23" s="117" t="s">
        <v>74</v>
      </c>
      <c r="O23" s="118"/>
      <c r="P23" s="100"/>
    </row>
    <row r="24" spans="2:16" ht="24.95" customHeight="1" thickBot="1" x14ac:dyDescent="0.3">
      <c r="B24" s="65"/>
      <c r="C24" s="62"/>
      <c r="D24" s="187">
        <f>IFERROR(D23/B15,0)</f>
        <v>0</v>
      </c>
      <c r="E24" s="83"/>
      <c r="F24" s="188">
        <f>IFERROR(F23/B15,0)</f>
        <v>0</v>
      </c>
      <c r="G24" s="83"/>
      <c r="H24" s="189">
        <f>IFERROR(H23/B15,0)</f>
        <v>0</v>
      </c>
      <c r="I24" s="119"/>
      <c r="J24" s="36"/>
      <c r="K24" s="54"/>
      <c r="L24" s="33"/>
      <c r="M24" s="100"/>
      <c r="N24" s="100"/>
      <c r="O24" s="100"/>
      <c r="P24" s="100"/>
    </row>
    <row r="25" spans="2:16" ht="24.95" customHeight="1" thickTop="1" x14ac:dyDescent="0.25">
      <c r="B25" s="65"/>
      <c r="C25" s="62"/>
      <c r="D25" s="65"/>
      <c r="E25" s="62"/>
      <c r="F25" s="80"/>
      <c r="G25" s="81"/>
      <c r="H25" s="377" t="s">
        <v>48</v>
      </c>
      <c r="I25" s="378"/>
      <c r="J25" s="36"/>
      <c r="K25" s="54"/>
      <c r="L25" s="33"/>
      <c r="M25" s="100"/>
      <c r="N25" s="100"/>
      <c r="O25" s="100"/>
      <c r="P25" s="100"/>
    </row>
    <row r="26" spans="2:16" ht="24.95" customHeight="1" x14ac:dyDescent="0.25">
      <c r="B26" s="65"/>
      <c r="C26" s="62"/>
      <c r="D26" s="79"/>
      <c r="E26" s="83"/>
      <c r="F26" s="61"/>
      <c r="G26" s="83"/>
      <c r="H26" s="185">
        <f>Raporlama!H53</f>
        <v>0</v>
      </c>
      <c r="I26" s="92" t="s">
        <v>50</v>
      </c>
      <c r="J26" s="36"/>
      <c r="K26" s="54"/>
      <c r="L26" s="33"/>
      <c r="M26" s="100"/>
      <c r="N26" s="117" t="s">
        <v>74</v>
      </c>
      <c r="O26" s="118"/>
      <c r="P26" s="100"/>
    </row>
    <row r="27" spans="2:16" ht="24.95" customHeight="1" thickBot="1" x14ac:dyDescent="0.3">
      <c r="B27" s="73"/>
      <c r="C27" s="74"/>
      <c r="D27" s="77"/>
      <c r="E27" s="82"/>
      <c r="F27" s="77"/>
      <c r="G27" s="82"/>
      <c r="H27" s="189">
        <f>IFERROR(H26/B15,0)</f>
        <v>0</v>
      </c>
      <c r="I27" s="82"/>
      <c r="J27" s="37"/>
      <c r="K27" s="34"/>
      <c r="L27" s="35"/>
      <c r="M27" s="100"/>
      <c r="N27" s="100"/>
      <c r="O27" s="100"/>
      <c r="P27" s="100"/>
    </row>
    <row r="28" spans="2:16" ht="15.75" thickTop="1" x14ac:dyDescent="0.25"/>
  </sheetData>
  <sheetProtection password="9195" sheet="1" objects="1" scenarios="1"/>
  <mergeCells count="21">
    <mergeCell ref="B14:C14"/>
    <mergeCell ref="D9:E9"/>
    <mergeCell ref="B4:C4"/>
    <mergeCell ref="B9:C9"/>
    <mergeCell ref="B2:L3"/>
    <mergeCell ref="H22:I22"/>
    <mergeCell ref="H25:I25"/>
    <mergeCell ref="B1:K1"/>
    <mergeCell ref="J4:L6"/>
    <mergeCell ref="J10:L18"/>
    <mergeCell ref="H4:I4"/>
    <mergeCell ref="H7:I7"/>
    <mergeCell ref="H10:I10"/>
    <mergeCell ref="H13:I13"/>
    <mergeCell ref="H16:I16"/>
    <mergeCell ref="H19:I19"/>
    <mergeCell ref="D21:E21"/>
    <mergeCell ref="F16:G16"/>
    <mergeCell ref="F22:G22"/>
    <mergeCell ref="F4:G5"/>
    <mergeCell ref="F10:G11"/>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B1:O20"/>
  <sheetViews>
    <sheetView showGridLines="0" showRowColHeaders="0" zoomScale="90" zoomScaleNormal="90" workbookViewId="0">
      <pane ySplit="1" topLeftCell="A2" activePane="bottomLeft" state="frozen"/>
      <selection pane="bottomLeft" activeCell="C4" sqref="C4:L4"/>
    </sheetView>
  </sheetViews>
  <sheetFormatPr defaultRowHeight="15" x14ac:dyDescent="0.25"/>
  <cols>
    <col min="1" max="1" width="3.7109375" customWidth="1"/>
    <col min="2" max="2" width="49" customWidth="1"/>
    <col min="3" max="10" width="15.7109375" customWidth="1"/>
    <col min="11" max="11" width="10.7109375" customWidth="1"/>
    <col min="12" max="12" width="19.7109375" style="97" customWidth="1"/>
  </cols>
  <sheetData>
    <row r="1" spans="2:15" ht="54.95" customHeight="1" x14ac:dyDescent="0.25">
      <c r="B1" s="380" t="s">
        <v>53</v>
      </c>
      <c r="C1" s="380"/>
      <c r="D1" s="380"/>
      <c r="E1" s="380"/>
      <c r="F1" s="380"/>
      <c r="G1" s="380"/>
      <c r="H1" s="380"/>
      <c r="I1" s="380"/>
      <c r="J1" s="380"/>
      <c r="K1" s="380"/>
      <c r="L1" s="103"/>
      <c r="M1" s="100"/>
      <c r="N1" s="100"/>
      <c r="O1" s="100"/>
    </row>
    <row r="2" spans="2:15" ht="21.75" customHeight="1" x14ac:dyDescent="0.25">
      <c r="B2" s="409" t="s">
        <v>52</v>
      </c>
      <c r="C2" s="409"/>
      <c r="D2" s="409"/>
      <c r="E2" s="409"/>
      <c r="F2" s="409"/>
      <c r="G2" s="409"/>
      <c r="H2" s="409"/>
      <c r="I2" s="409"/>
      <c r="J2" s="409"/>
      <c r="K2" s="409"/>
      <c r="L2" s="103"/>
      <c r="M2" s="100"/>
      <c r="N2" s="100"/>
      <c r="O2" s="100"/>
    </row>
    <row r="3" spans="2:15" ht="19.5" customHeight="1" thickBot="1" x14ac:dyDescent="0.3">
      <c r="B3" s="410" t="s">
        <v>51</v>
      </c>
      <c r="C3" s="411"/>
      <c r="D3" s="411"/>
      <c r="E3" s="411"/>
      <c r="F3" s="411"/>
      <c r="G3" s="411"/>
      <c r="H3" s="411"/>
      <c r="I3" s="411"/>
      <c r="J3" s="411"/>
      <c r="K3" s="411"/>
      <c r="L3" s="412"/>
      <c r="M3" s="100"/>
      <c r="N3" s="100"/>
      <c r="O3" s="100"/>
    </row>
    <row r="4" spans="2:15" ht="35.1" customHeight="1" thickTop="1" x14ac:dyDescent="0.25">
      <c r="B4" s="104" t="s">
        <v>19</v>
      </c>
      <c r="C4" s="413"/>
      <c r="D4" s="414"/>
      <c r="E4" s="414"/>
      <c r="F4" s="414"/>
      <c r="G4" s="414"/>
      <c r="H4" s="414"/>
      <c r="I4" s="414"/>
      <c r="J4" s="414"/>
      <c r="K4" s="414"/>
      <c r="L4" s="415"/>
      <c r="M4" s="100"/>
      <c r="N4" s="100"/>
      <c r="O4" s="100"/>
    </row>
    <row r="5" spans="2:15" ht="35.1" customHeight="1" x14ac:dyDescent="0.25">
      <c r="B5" s="112" t="s">
        <v>36</v>
      </c>
      <c r="C5" s="416"/>
      <c r="D5" s="417"/>
      <c r="E5" s="417"/>
      <c r="F5" s="417"/>
      <c r="G5" s="417"/>
      <c r="H5" s="417"/>
      <c r="I5" s="417"/>
      <c r="J5" s="417"/>
      <c r="K5" s="417"/>
      <c r="L5" s="418"/>
      <c r="M5" s="100"/>
      <c r="N5" s="100"/>
      <c r="O5" s="100"/>
    </row>
    <row r="6" spans="2:15" ht="35.1" customHeight="1" x14ac:dyDescent="0.25">
      <c r="B6" s="113" t="s">
        <v>37</v>
      </c>
      <c r="C6" s="419"/>
      <c r="D6" s="420"/>
      <c r="E6" s="420"/>
      <c r="F6" s="420"/>
      <c r="G6" s="420"/>
      <c r="H6" s="420"/>
      <c r="I6" s="420"/>
      <c r="J6" s="420"/>
      <c r="K6" s="420"/>
      <c r="L6" s="421"/>
      <c r="M6" s="100"/>
      <c r="N6" s="100"/>
      <c r="O6" s="100"/>
    </row>
    <row r="7" spans="2:15" ht="35.1" customHeight="1" x14ac:dyDescent="0.25">
      <c r="B7" s="86" t="s">
        <v>63</v>
      </c>
      <c r="C7" s="403"/>
      <c r="D7" s="404"/>
      <c r="E7" s="404"/>
      <c r="F7" s="404"/>
      <c r="G7" s="404"/>
      <c r="H7" s="404"/>
      <c r="I7" s="404"/>
      <c r="J7" s="404"/>
      <c r="K7" s="404"/>
      <c r="L7" s="405"/>
      <c r="M7" s="100"/>
      <c r="N7" s="100"/>
      <c r="O7" s="100"/>
    </row>
    <row r="8" spans="2:15" ht="35.1" customHeight="1" x14ac:dyDescent="0.25">
      <c r="B8" s="106" t="s">
        <v>64</v>
      </c>
      <c r="C8" s="406"/>
      <c r="D8" s="407"/>
      <c r="E8" s="407"/>
      <c r="F8" s="407"/>
      <c r="G8" s="407"/>
      <c r="H8" s="407"/>
      <c r="I8" s="407"/>
      <c r="J8" s="407"/>
      <c r="K8" s="407"/>
      <c r="L8" s="408"/>
      <c r="M8" s="100"/>
      <c r="N8" s="100"/>
      <c r="O8" s="100"/>
    </row>
    <row r="9" spans="2:15" ht="35.1" customHeight="1" x14ac:dyDescent="0.25">
      <c r="B9" s="107" t="s">
        <v>65</v>
      </c>
      <c r="C9" s="403"/>
      <c r="D9" s="404"/>
      <c r="E9" s="404"/>
      <c r="F9" s="404"/>
      <c r="G9" s="404"/>
      <c r="H9" s="404"/>
      <c r="I9" s="404"/>
      <c r="J9" s="404"/>
      <c r="K9" s="404"/>
      <c r="L9" s="405"/>
      <c r="M9" s="100"/>
      <c r="N9" s="100"/>
      <c r="O9" s="100"/>
    </row>
    <row r="10" spans="2:15" ht="35.1" customHeight="1" x14ac:dyDescent="0.25">
      <c r="B10" s="106" t="s">
        <v>66</v>
      </c>
      <c r="C10" s="406"/>
      <c r="D10" s="407"/>
      <c r="E10" s="407"/>
      <c r="F10" s="407"/>
      <c r="G10" s="407"/>
      <c r="H10" s="407"/>
      <c r="I10" s="407"/>
      <c r="J10" s="407"/>
      <c r="K10" s="407"/>
      <c r="L10" s="408"/>
      <c r="M10" s="100"/>
      <c r="N10" s="100"/>
      <c r="O10" s="100"/>
    </row>
    <row r="11" spans="2:15" ht="35.1" customHeight="1" x14ac:dyDescent="0.25">
      <c r="B11" s="107" t="s">
        <v>67</v>
      </c>
      <c r="C11" s="403"/>
      <c r="D11" s="404"/>
      <c r="E11" s="404"/>
      <c r="F11" s="404"/>
      <c r="G11" s="404"/>
      <c r="H11" s="404"/>
      <c r="I11" s="404"/>
      <c r="J11" s="404"/>
      <c r="K11" s="404"/>
      <c r="L11" s="405"/>
      <c r="M11" s="100"/>
      <c r="N11" s="100"/>
      <c r="O11" s="100"/>
    </row>
    <row r="12" spans="2:15" ht="35.1" customHeight="1" x14ac:dyDescent="0.25">
      <c r="B12" s="108" t="s">
        <v>68</v>
      </c>
      <c r="C12" s="406"/>
      <c r="D12" s="407"/>
      <c r="E12" s="407"/>
      <c r="F12" s="407"/>
      <c r="G12" s="407"/>
      <c r="H12" s="407"/>
      <c r="I12" s="407"/>
      <c r="J12" s="407"/>
      <c r="K12" s="407"/>
      <c r="L12" s="408"/>
      <c r="M12" s="100"/>
      <c r="N12" s="100"/>
      <c r="O12" s="100"/>
    </row>
    <row r="13" spans="2:15" ht="35.1" customHeight="1" x14ac:dyDescent="0.25">
      <c r="B13" s="105" t="s">
        <v>31</v>
      </c>
      <c r="C13" s="403"/>
      <c r="D13" s="404"/>
      <c r="E13" s="404"/>
      <c r="F13" s="404"/>
      <c r="G13" s="404"/>
      <c r="H13" s="404"/>
      <c r="I13" s="404"/>
      <c r="J13" s="404"/>
      <c r="K13" s="404"/>
      <c r="L13" s="405"/>
      <c r="M13" s="100"/>
      <c r="N13" s="100"/>
      <c r="O13" s="100"/>
    </row>
    <row r="14" spans="2:15" ht="35.1" customHeight="1" x14ac:dyDescent="0.25">
      <c r="B14" s="109" t="s">
        <v>28</v>
      </c>
      <c r="C14" s="406"/>
      <c r="D14" s="407"/>
      <c r="E14" s="407"/>
      <c r="F14" s="407"/>
      <c r="G14" s="407"/>
      <c r="H14" s="407"/>
      <c r="I14" s="407"/>
      <c r="J14" s="407"/>
      <c r="K14" s="407"/>
      <c r="L14" s="408"/>
      <c r="M14" s="100"/>
      <c r="N14" s="100"/>
      <c r="O14" s="100"/>
    </row>
    <row r="15" spans="2:15" ht="35.1" customHeight="1" x14ac:dyDescent="0.25">
      <c r="B15" s="86" t="s">
        <v>30</v>
      </c>
      <c r="C15" s="403"/>
      <c r="D15" s="404"/>
      <c r="E15" s="404"/>
      <c r="F15" s="404"/>
      <c r="G15" s="404"/>
      <c r="H15" s="404"/>
      <c r="I15" s="404"/>
      <c r="J15" s="404"/>
      <c r="K15" s="404"/>
      <c r="L15" s="405"/>
      <c r="M15" s="100"/>
      <c r="N15" s="100"/>
      <c r="O15" s="100"/>
    </row>
    <row r="16" spans="2:15" ht="35.1" customHeight="1" x14ac:dyDescent="0.25">
      <c r="B16" s="110" t="s">
        <v>32</v>
      </c>
      <c r="C16" s="406"/>
      <c r="D16" s="407"/>
      <c r="E16" s="407"/>
      <c r="F16" s="407"/>
      <c r="G16" s="407"/>
      <c r="H16" s="407"/>
      <c r="I16" s="407"/>
      <c r="J16" s="407"/>
      <c r="K16" s="407"/>
      <c r="L16" s="408"/>
      <c r="M16" s="100"/>
      <c r="N16" s="100"/>
      <c r="O16" s="100"/>
    </row>
    <row r="17" spans="2:15" ht="35.1" customHeight="1" x14ac:dyDescent="0.25">
      <c r="B17" s="107" t="s">
        <v>69</v>
      </c>
      <c r="C17" s="403"/>
      <c r="D17" s="404"/>
      <c r="E17" s="404"/>
      <c r="F17" s="404"/>
      <c r="G17" s="404"/>
      <c r="H17" s="404"/>
      <c r="I17" s="404"/>
      <c r="J17" s="404"/>
      <c r="K17" s="404"/>
      <c r="L17" s="405"/>
      <c r="M17" s="100"/>
      <c r="N17" s="100"/>
      <c r="O17" s="100"/>
    </row>
    <row r="18" spans="2:15" ht="35.1" customHeight="1" x14ac:dyDescent="0.25">
      <c r="B18" s="106" t="s">
        <v>70</v>
      </c>
      <c r="C18" s="406"/>
      <c r="D18" s="407"/>
      <c r="E18" s="407"/>
      <c r="F18" s="407"/>
      <c r="G18" s="407"/>
      <c r="H18" s="407"/>
      <c r="I18" s="407"/>
      <c r="J18" s="407"/>
      <c r="K18" s="407"/>
      <c r="L18" s="408"/>
      <c r="M18" s="100"/>
      <c r="N18" s="100"/>
      <c r="O18" s="100"/>
    </row>
    <row r="19" spans="2:15" ht="35.1" customHeight="1" x14ac:dyDescent="0.25">
      <c r="B19" s="111" t="s">
        <v>72</v>
      </c>
      <c r="C19" s="403"/>
      <c r="D19" s="404"/>
      <c r="E19" s="404"/>
      <c r="F19" s="404"/>
      <c r="G19" s="404"/>
      <c r="H19" s="404"/>
      <c r="I19" s="404"/>
      <c r="J19" s="404"/>
      <c r="K19" s="404"/>
      <c r="L19" s="405"/>
      <c r="M19" s="100"/>
      <c r="N19" s="100"/>
      <c r="O19" s="100"/>
    </row>
    <row r="20" spans="2:15" ht="35.1" customHeight="1" x14ac:dyDescent="0.25">
      <c r="B20" s="108" t="s">
        <v>71</v>
      </c>
      <c r="C20" s="406"/>
      <c r="D20" s="407"/>
      <c r="E20" s="407"/>
      <c r="F20" s="407"/>
      <c r="G20" s="407"/>
      <c r="H20" s="407"/>
      <c r="I20" s="407"/>
      <c r="J20" s="407"/>
      <c r="K20" s="407"/>
      <c r="L20" s="408"/>
      <c r="M20" s="100"/>
      <c r="N20" s="100"/>
      <c r="O20" s="100"/>
    </row>
  </sheetData>
  <sheetProtection password="9195" sheet="1" objects="1" scenarios="1"/>
  <mergeCells count="20">
    <mergeCell ref="B1:K1"/>
    <mergeCell ref="B3:L3"/>
    <mergeCell ref="C4:L4"/>
    <mergeCell ref="C5:L5"/>
    <mergeCell ref="C6:L6"/>
    <mergeCell ref="C19:L19"/>
    <mergeCell ref="C20:L20"/>
    <mergeCell ref="B2:K2"/>
    <mergeCell ref="C13:L13"/>
    <mergeCell ref="C14:L14"/>
    <mergeCell ref="C15:L15"/>
    <mergeCell ref="C16:L16"/>
    <mergeCell ref="C17:L17"/>
    <mergeCell ref="C18:L18"/>
    <mergeCell ref="C7:L7"/>
    <mergeCell ref="C8:L8"/>
    <mergeCell ref="C9:L9"/>
    <mergeCell ref="C10:L10"/>
    <mergeCell ref="C11:L11"/>
    <mergeCell ref="C12:L12"/>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B1:P18"/>
  <sheetViews>
    <sheetView showGridLines="0" showRowColHeaders="0" zoomScale="80" zoomScaleNormal="80" workbookViewId="0">
      <pane ySplit="1" topLeftCell="A5" activePane="bottomLeft" state="frozen"/>
      <selection pane="bottomLeft" activeCell="C18" sqref="C18:L19"/>
    </sheetView>
  </sheetViews>
  <sheetFormatPr defaultRowHeight="15" x14ac:dyDescent="0.25"/>
  <cols>
    <col min="1" max="1" width="3.7109375" customWidth="1"/>
    <col min="2" max="2" width="42.28515625" customWidth="1"/>
    <col min="3" max="10" width="15.7109375" customWidth="1"/>
    <col min="11" max="11" width="14.7109375" customWidth="1"/>
    <col min="12" max="12" width="43.28515625" customWidth="1"/>
  </cols>
  <sheetData>
    <row r="1" spans="2:16" ht="54.95" customHeight="1" x14ac:dyDescent="0.25">
      <c r="B1" s="428" t="s">
        <v>53</v>
      </c>
      <c r="C1" s="428"/>
      <c r="D1" s="428"/>
      <c r="E1" s="428"/>
      <c r="F1" s="428"/>
      <c r="G1" s="428"/>
      <c r="H1" s="428"/>
      <c r="I1" s="428"/>
      <c r="J1" s="428"/>
      <c r="K1" s="428"/>
      <c r="L1" s="95"/>
      <c r="M1" s="100"/>
    </row>
    <row r="2" spans="2:16" ht="21.75" customHeight="1" x14ac:dyDescent="0.25">
      <c r="B2" s="409" t="s">
        <v>54</v>
      </c>
      <c r="C2" s="409"/>
      <c r="D2" s="409"/>
      <c r="E2" s="409"/>
      <c r="F2" s="409"/>
      <c r="G2" s="409"/>
      <c r="H2" s="409"/>
      <c r="I2" s="409"/>
      <c r="J2" s="409"/>
      <c r="K2" s="409"/>
      <c r="L2" s="59"/>
      <c r="M2" s="100"/>
    </row>
    <row r="3" spans="2:16" ht="19.5" customHeight="1" thickBot="1" x14ac:dyDescent="0.3">
      <c r="B3" s="410" t="s">
        <v>55</v>
      </c>
      <c r="C3" s="411"/>
      <c r="D3" s="411"/>
      <c r="E3" s="411"/>
      <c r="F3" s="411"/>
      <c r="G3" s="411"/>
      <c r="H3" s="411"/>
      <c r="I3" s="411"/>
      <c r="J3" s="411"/>
      <c r="K3" s="411"/>
      <c r="L3" s="412"/>
      <c r="M3" s="100"/>
    </row>
    <row r="4" spans="2:16" ht="35.1" customHeight="1" thickTop="1" x14ac:dyDescent="0.25">
      <c r="B4" s="114" t="s">
        <v>35</v>
      </c>
      <c r="C4" s="429" t="s">
        <v>56</v>
      </c>
      <c r="D4" s="429"/>
      <c r="E4" s="429"/>
      <c r="F4" s="429"/>
      <c r="G4" s="429"/>
      <c r="H4" s="429"/>
      <c r="I4" s="429"/>
      <c r="J4" s="429"/>
      <c r="K4" s="429"/>
      <c r="L4" s="430"/>
      <c r="M4" s="100"/>
      <c r="P4" s="91"/>
    </row>
    <row r="5" spans="2:16" ht="35.1" customHeight="1" x14ac:dyDescent="0.25">
      <c r="B5" s="115" t="s">
        <v>36</v>
      </c>
      <c r="C5" s="422" t="s">
        <v>76</v>
      </c>
      <c r="D5" s="423"/>
      <c r="E5" s="423"/>
      <c r="F5" s="423"/>
      <c r="G5" s="423"/>
      <c r="H5" s="423"/>
      <c r="I5" s="423"/>
      <c r="J5" s="423"/>
      <c r="K5" s="423"/>
      <c r="L5" s="424"/>
      <c r="M5" s="100"/>
    </row>
    <row r="6" spans="2:16" ht="35.1" customHeight="1" x14ac:dyDescent="0.25">
      <c r="B6" s="89" t="s">
        <v>37</v>
      </c>
      <c r="C6" s="425" t="s">
        <v>77</v>
      </c>
      <c r="D6" s="426"/>
      <c r="E6" s="426"/>
      <c r="F6" s="426"/>
      <c r="G6" s="426"/>
      <c r="H6" s="426"/>
      <c r="I6" s="426"/>
      <c r="J6" s="426"/>
      <c r="K6" s="426"/>
      <c r="L6" s="427"/>
      <c r="M6" s="100"/>
    </row>
    <row r="7" spans="2:16" ht="35.1" customHeight="1" x14ac:dyDescent="0.25">
      <c r="B7" s="87" t="s">
        <v>38</v>
      </c>
      <c r="C7" s="422" t="s">
        <v>73</v>
      </c>
      <c r="D7" s="423"/>
      <c r="E7" s="423"/>
      <c r="F7" s="423"/>
      <c r="G7" s="423"/>
      <c r="H7" s="423"/>
      <c r="I7" s="423"/>
      <c r="J7" s="423"/>
      <c r="K7" s="423"/>
      <c r="L7" s="424"/>
      <c r="M7" s="100"/>
    </row>
    <row r="8" spans="2:16" ht="35.1" customHeight="1" x14ac:dyDescent="0.25">
      <c r="B8" s="90" t="s">
        <v>40</v>
      </c>
      <c r="C8" s="425" t="s">
        <v>1526</v>
      </c>
      <c r="D8" s="426"/>
      <c r="E8" s="426"/>
      <c r="F8" s="426"/>
      <c r="G8" s="426"/>
      <c r="H8" s="426"/>
      <c r="I8" s="426"/>
      <c r="J8" s="426"/>
      <c r="K8" s="426"/>
      <c r="L8" s="427"/>
      <c r="M8" s="100"/>
    </row>
    <row r="9" spans="2:16" ht="35.1" customHeight="1" x14ac:dyDescent="0.25">
      <c r="B9" s="88" t="s">
        <v>41</v>
      </c>
      <c r="C9" s="422" t="s">
        <v>57</v>
      </c>
      <c r="D9" s="423"/>
      <c r="E9" s="423"/>
      <c r="F9" s="423"/>
      <c r="G9" s="423"/>
      <c r="H9" s="423"/>
      <c r="I9" s="423"/>
      <c r="J9" s="423"/>
      <c r="K9" s="423"/>
      <c r="L9" s="424"/>
      <c r="M9" s="100"/>
    </row>
    <row r="10" spans="2:16" ht="35.1" customHeight="1" x14ac:dyDescent="0.25">
      <c r="B10" s="90" t="s">
        <v>42</v>
      </c>
      <c r="C10" s="425" t="s">
        <v>1527</v>
      </c>
      <c r="D10" s="426"/>
      <c r="E10" s="426"/>
      <c r="F10" s="426"/>
      <c r="G10" s="426"/>
      <c r="H10" s="426"/>
      <c r="I10" s="426"/>
      <c r="J10" s="426"/>
      <c r="K10" s="426"/>
      <c r="L10" s="427"/>
      <c r="M10" s="100"/>
    </row>
    <row r="11" spans="2:16" ht="72" customHeight="1" x14ac:dyDescent="0.25">
      <c r="B11" s="88" t="s">
        <v>44</v>
      </c>
      <c r="C11" s="422" t="s">
        <v>1528</v>
      </c>
      <c r="D11" s="423"/>
      <c r="E11" s="423"/>
      <c r="F11" s="423"/>
      <c r="G11" s="423"/>
      <c r="H11" s="423"/>
      <c r="I11" s="423"/>
      <c r="J11" s="423"/>
      <c r="K11" s="423"/>
      <c r="L11" s="424"/>
      <c r="M11" s="100"/>
    </row>
    <row r="12" spans="2:16" ht="35.1" customHeight="1" x14ac:dyDescent="0.25">
      <c r="B12" s="116" t="s">
        <v>45</v>
      </c>
      <c r="C12" s="425" t="s">
        <v>58</v>
      </c>
      <c r="D12" s="426"/>
      <c r="E12" s="426"/>
      <c r="F12" s="426"/>
      <c r="G12" s="426"/>
      <c r="H12" s="426"/>
      <c r="I12" s="426"/>
      <c r="J12" s="426"/>
      <c r="K12" s="426"/>
      <c r="L12" s="427"/>
      <c r="M12" s="100"/>
    </row>
    <row r="13" spans="2:16" ht="35.1" customHeight="1" x14ac:dyDescent="0.25">
      <c r="B13" s="87" t="s">
        <v>27</v>
      </c>
      <c r="C13" s="422" t="s">
        <v>59</v>
      </c>
      <c r="D13" s="423"/>
      <c r="E13" s="423"/>
      <c r="F13" s="423"/>
      <c r="G13" s="423"/>
      <c r="H13" s="423"/>
      <c r="I13" s="423"/>
      <c r="J13" s="423"/>
      <c r="K13" s="423"/>
      <c r="L13" s="424"/>
      <c r="M13" s="100"/>
    </row>
    <row r="14" spans="2:16" ht="47.25" customHeight="1" x14ac:dyDescent="0.25">
      <c r="B14" s="89" t="s">
        <v>46</v>
      </c>
      <c r="C14" s="425" t="s">
        <v>1456</v>
      </c>
      <c r="D14" s="426"/>
      <c r="E14" s="426"/>
      <c r="F14" s="426"/>
      <c r="G14" s="426"/>
      <c r="H14" s="426"/>
      <c r="I14" s="426"/>
      <c r="J14" s="426"/>
      <c r="K14" s="426"/>
      <c r="L14" s="427"/>
      <c r="M14" s="100"/>
    </row>
    <row r="15" spans="2:16" ht="118.5" customHeight="1" x14ac:dyDescent="0.25">
      <c r="B15" s="87" t="s">
        <v>29</v>
      </c>
      <c r="C15" s="431" t="s">
        <v>1529</v>
      </c>
      <c r="D15" s="432"/>
      <c r="E15" s="432"/>
      <c r="F15" s="432"/>
      <c r="G15" s="432"/>
      <c r="H15" s="432"/>
      <c r="I15" s="432"/>
      <c r="J15" s="432"/>
      <c r="K15" s="432"/>
      <c r="L15" s="433"/>
      <c r="M15" s="100"/>
    </row>
    <row r="16" spans="2:16" ht="35.1" customHeight="1" x14ac:dyDescent="0.25">
      <c r="B16" s="116" t="s">
        <v>32</v>
      </c>
      <c r="C16" s="425" t="s">
        <v>60</v>
      </c>
      <c r="D16" s="426"/>
      <c r="E16" s="426"/>
      <c r="F16" s="426"/>
      <c r="G16" s="426"/>
      <c r="H16" s="426"/>
      <c r="I16" s="426"/>
      <c r="J16" s="426"/>
      <c r="K16" s="426"/>
      <c r="L16" s="427"/>
      <c r="M16" s="100"/>
    </row>
    <row r="17" spans="2:13" ht="35.1" customHeight="1" x14ac:dyDescent="0.25">
      <c r="B17" s="88" t="s">
        <v>47</v>
      </c>
      <c r="C17" s="422" t="s">
        <v>61</v>
      </c>
      <c r="D17" s="423"/>
      <c r="E17" s="423"/>
      <c r="F17" s="423"/>
      <c r="G17" s="423"/>
      <c r="H17" s="423"/>
      <c r="I17" s="423"/>
      <c r="J17" s="423"/>
      <c r="K17" s="423"/>
      <c r="L17" s="424"/>
      <c r="M17" s="100"/>
    </row>
    <row r="18" spans="2:13" ht="35.1" customHeight="1" x14ac:dyDescent="0.25">
      <c r="B18" s="90" t="s">
        <v>48</v>
      </c>
      <c r="C18" s="425" t="s">
        <v>1530</v>
      </c>
      <c r="D18" s="426"/>
      <c r="E18" s="426"/>
      <c r="F18" s="426"/>
      <c r="G18" s="426"/>
      <c r="H18" s="426"/>
      <c r="I18" s="426"/>
      <c r="J18" s="426"/>
      <c r="K18" s="426"/>
      <c r="L18" s="427"/>
      <c r="M18" s="100"/>
    </row>
  </sheetData>
  <sheetProtection password="9195" sheet="1" objects="1" scenarios="1"/>
  <mergeCells count="18">
    <mergeCell ref="C14:L14"/>
    <mergeCell ref="C15:L15"/>
    <mergeCell ref="C16:L16"/>
    <mergeCell ref="C17:L17"/>
    <mergeCell ref="C18:L18"/>
    <mergeCell ref="C13:L13"/>
    <mergeCell ref="C12:L12"/>
    <mergeCell ref="B1:K1"/>
    <mergeCell ref="B2:K2"/>
    <mergeCell ref="B3:L3"/>
    <mergeCell ref="C4:L4"/>
    <mergeCell ref="C5:L5"/>
    <mergeCell ref="C6:L6"/>
    <mergeCell ref="C7:L7"/>
    <mergeCell ref="C8:L8"/>
    <mergeCell ref="C9:L9"/>
    <mergeCell ref="C10:L10"/>
    <mergeCell ref="C11:L11"/>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T21"/>
  <sheetViews>
    <sheetView showGridLines="0" showRowColHeaders="0" zoomScale="80" zoomScaleNormal="80" workbookViewId="0">
      <selection activeCell="V28" sqref="V28"/>
    </sheetView>
  </sheetViews>
  <sheetFormatPr defaultRowHeight="15" x14ac:dyDescent="0.25"/>
  <sheetData>
    <row r="21" spans="20:20" x14ac:dyDescent="0.25">
      <c r="T21" s="309"/>
    </row>
  </sheetData>
  <pageMargins left="0.7" right="0.7" top="0.75" bottom="0.75" header="0.3" footer="0.3"/>
  <pageSetup paperSize="9" orientation="portrait" horizontalDpi="1200" verticalDpi="1200" r:id="rId1"/>
  <drawing r:id="rId2"/>
  <legacyDrawing r:id="rId3"/>
  <oleObjects>
    <mc:AlternateContent xmlns:mc="http://schemas.openxmlformats.org/markup-compatibility/2006">
      <mc:Choice Requires="x14">
        <oleObject progId="Acrobat.Document.11" dvAspect="DVASPECT_ICON" shapeId="11289" r:id="rId4">
          <objectPr defaultSize="0" autoPict="0" r:id="rId5">
            <anchor moveWithCells="1">
              <from>
                <xdr:col>0</xdr:col>
                <xdr:colOff>9525</xdr:colOff>
                <xdr:row>0</xdr:row>
                <xdr:rowOff>19050</xdr:rowOff>
              </from>
              <to>
                <xdr:col>12</xdr:col>
                <xdr:colOff>57150</xdr:colOff>
                <xdr:row>51</xdr:row>
                <xdr:rowOff>19050</xdr:rowOff>
              </to>
            </anchor>
          </objectPr>
        </oleObject>
      </mc:Choice>
      <mc:Fallback>
        <oleObject progId="Acrobat.Document.11" dvAspect="DVASPECT_ICON" shapeId="1128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B1:P10"/>
  <sheetViews>
    <sheetView showGridLines="0" showRowColHeaders="0" zoomScaleNormal="100" workbookViewId="0">
      <pane ySplit="1" topLeftCell="A2" activePane="bottomLeft" state="frozen"/>
      <selection pane="bottomLeft" activeCell="D9" sqref="D9:L9"/>
    </sheetView>
  </sheetViews>
  <sheetFormatPr defaultRowHeight="15" x14ac:dyDescent="0.25"/>
  <cols>
    <col min="1" max="1" width="3.7109375" customWidth="1"/>
    <col min="2" max="2" width="22.28515625" customWidth="1"/>
    <col min="3" max="3" width="8.5703125" customWidth="1"/>
    <col min="4" max="10" width="15.7109375" customWidth="1"/>
    <col min="11" max="11" width="14.7109375" customWidth="1"/>
    <col min="12" max="12" width="19.7109375" customWidth="1"/>
  </cols>
  <sheetData>
    <row r="1" spans="2:16" ht="54.95" customHeight="1" x14ac:dyDescent="0.25">
      <c r="B1" s="428" t="s">
        <v>53</v>
      </c>
      <c r="C1" s="428"/>
      <c r="D1" s="428"/>
      <c r="E1" s="428"/>
      <c r="F1" s="428"/>
      <c r="G1" s="428"/>
      <c r="H1" s="428"/>
      <c r="I1" s="428"/>
      <c r="J1" s="428"/>
      <c r="K1" s="428"/>
      <c r="L1" s="95"/>
      <c r="M1" s="100"/>
    </row>
    <row r="2" spans="2:16" ht="21.75" customHeight="1" x14ac:dyDescent="0.25">
      <c r="B2" s="409" t="s">
        <v>62</v>
      </c>
      <c r="C2" s="409"/>
      <c r="D2" s="409"/>
      <c r="E2" s="409"/>
      <c r="F2" s="409"/>
      <c r="G2" s="409"/>
      <c r="H2" s="409"/>
      <c r="I2" s="409"/>
      <c r="J2" s="409"/>
      <c r="K2" s="409"/>
      <c r="L2" s="59"/>
      <c r="M2" s="100"/>
    </row>
    <row r="3" spans="2:16" ht="35.1" customHeight="1" x14ac:dyDescent="0.25">
      <c r="B3" s="446"/>
      <c r="C3" s="447"/>
      <c r="D3" s="447"/>
      <c r="E3" s="447"/>
      <c r="F3" s="447"/>
      <c r="G3" s="447"/>
      <c r="H3" s="447"/>
      <c r="I3" s="447"/>
      <c r="J3" s="447"/>
      <c r="K3" s="447"/>
      <c r="L3" s="448"/>
      <c r="M3" s="100"/>
    </row>
    <row r="4" spans="2:16" ht="35.1" customHeight="1" x14ac:dyDescent="0.25">
      <c r="B4" s="440" t="s">
        <v>1458</v>
      </c>
      <c r="C4" s="441"/>
      <c r="D4" s="444" t="s">
        <v>1459</v>
      </c>
      <c r="E4" s="444"/>
      <c r="F4" s="444"/>
      <c r="G4" s="444"/>
      <c r="H4" s="444"/>
      <c r="I4" s="444"/>
      <c r="J4" s="444"/>
      <c r="K4" s="444"/>
      <c r="L4" s="445"/>
      <c r="M4" s="100"/>
      <c r="P4" s="91"/>
    </row>
    <row r="5" spans="2:16" ht="35.1" customHeight="1" x14ac:dyDescent="0.25">
      <c r="B5" s="442" t="s">
        <v>1457</v>
      </c>
      <c r="C5" s="443"/>
      <c r="D5" s="227"/>
      <c r="E5" s="228"/>
      <c r="F5" s="228"/>
      <c r="G5" s="228"/>
      <c r="H5" s="228"/>
      <c r="I5" s="228"/>
      <c r="J5" s="228"/>
      <c r="K5" s="228"/>
      <c r="L5" s="229"/>
      <c r="M5" s="100"/>
      <c r="P5" s="91"/>
    </row>
    <row r="6" spans="2:16" ht="35.1" customHeight="1" x14ac:dyDescent="0.25">
      <c r="B6" s="230"/>
      <c r="C6" s="231"/>
      <c r="D6" s="449" t="s">
        <v>1531</v>
      </c>
      <c r="E6" s="449"/>
      <c r="F6" s="449"/>
      <c r="G6" s="449"/>
      <c r="H6" s="449"/>
      <c r="I6" s="449"/>
      <c r="J6" s="449"/>
      <c r="K6" s="449"/>
      <c r="L6" s="450"/>
      <c r="M6" s="100"/>
      <c r="P6" s="91"/>
    </row>
    <row r="7" spans="2:16" ht="35.1" customHeight="1" x14ac:dyDescent="0.25">
      <c r="B7" s="232"/>
      <c r="C7" s="233"/>
      <c r="D7" s="436" t="s">
        <v>1523</v>
      </c>
      <c r="E7" s="451"/>
      <c r="F7" s="451"/>
      <c r="G7" s="451"/>
      <c r="H7" s="451"/>
      <c r="I7" s="451"/>
      <c r="J7" s="451"/>
      <c r="K7" s="451"/>
      <c r="L7" s="452"/>
      <c r="M7" s="100"/>
      <c r="P7" s="91"/>
    </row>
    <row r="8" spans="2:16" ht="35.1" customHeight="1" x14ac:dyDescent="0.25">
      <c r="B8" s="232"/>
      <c r="C8" s="234"/>
      <c r="D8" s="436" t="s">
        <v>1524</v>
      </c>
      <c r="E8" s="436"/>
      <c r="F8" s="436"/>
      <c r="G8" s="436"/>
      <c r="H8" s="436"/>
      <c r="I8" s="436"/>
      <c r="J8" s="436"/>
      <c r="K8" s="436"/>
      <c r="L8" s="437"/>
    </row>
    <row r="9" spans="2:16" ht="35.1" customHeight="1" x14ac:dyDescent="0.25">
      <c r="B9" s="438"/>
      <c r="C9" s="439"/>
      <c r="D9" s="436" t="s">
        <v>1525</v>
      </c>
      <c r="E9" s="436"/>
      <c r="F9" s="436"/>
      <c r="G9" s="436"/>
      <c r="H9" s="436"/>
      <c r="I9" s="436"/>
      <c r="J9" s="436"/>
      <c r="K9" s="436"/>
      <c r="L9" s="437"/>
    </row>
    <row r="10" spans="2:16" ht="35.1" customHeight="1" x14ac:dyDescent="0.25">
      <c r="B10" s="434"/>
      <c r="C10" s="435"/>
      <c r="D10" s="321" t="s">
        <v>1532</v>
      </c>
      <c r="E10" s="320"/>
      <c r="F10" s="224"/>
      <c r="G10" s="224"/>
      <c r="H10" s="224"/>
      <c r="I10" s="224"/>
      <c r="J10" s="224"/>
      <c r="K10" s="224"/>
      <c r="L10" s="225"/>
    </row>
  </sheetData>
  <sheetProtection password="9195" sheet="1" objects="1" scenarios="1"/>
  <mergeCells count="13">
    <mergeCell ref="B10:C10"/>
    <mergeCell ref="D9:L9"/>
    <mergeCell ref="B9:C9"/>
    <mergeCell ref="B1:K1"/>
    <mergeCell ref="B2:K2"/>
    <mergeCell ref="B4:C4"/>
    <mergeCell ref="B5:C5"/>
    <mergeCell ref="D4:L4"/>
    <mergeCell ref="B3:C3"/>
    <mergeCell ref="D3:L3"/>
    <mergeCell ref="D6:L6"/>
    <mergeCell ref="D7:L7"/>
    <mergeCell ref="D8:L8"/>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6"/>
  <sheetViews>
    <sheetView showGridLines="0" workbookViewId="0">
      <selection activeCell="T16" sqref="T16"/>
    </sheetView>
  </sheetViews>
  <sheetFormatPr defaultRowHeight="15" x14ac:dyDescent="0.25"/>
  <cols>
    <col min="1" max="1" width="17.85546875" style="100" customWidth="1"/>
    <col min="2" max="2" width="15.42578125" style="100" customWidth="1"/>
    <col min="3" max="3" width="39.140625" style="100" hidden="1" customWidth="1"/>
    <col min="4" max="4" width="26.140625" style="100" hidden="1" customWidth="1"/>
    <col min="5" max="5" width="20.42578125" style="100" customWidth="1"/>
    <col min="6" max="6" width="17.42578125" style="100" customWidth="1"/>
    <col min="7" max="7" width="27.7109375" style="100" customWidth="1"/>
  </cols>
  <sheetData>
    <row r="1" spans="1:7" x14ac:dyDescent="0.25">
      <c r="A1" s="289" t="s">
        <v>1453</v>
      </c>
      <c r="B1" s="289" t="s">
        <v>1452</v>
      </c>
      <c r="C1" s="289"/>
      <c r="D1" s="289" t="s">
        <v>1452</v>
      </c>
      <c r="E1" s="289" t="s">
        <v>1454</v>
      </c>
      <c r="F1" s="289" t="s">
        <v>84</v>
      </c>
      <c r="G1" s="289" t="s">
        <v>179</v>
      </c>
    </row>
    <row r="2" spans="1:7" x14ac:dyDescent="0.25">
      <c r="A2" s="284" t="s">
        <v>81</v>
      </c>
      <c r="B2" s="285">
        <v>1</v>
      </c>
      <c r="C2" s="285" t="str">
        <f>CONCATENATE(F2,A2)</f>
        <v>ADANAADANA</v>
      </c>
      <c r="D2" s="285">
        <v>1</v>
      </c>
      <c r="E2" s="284" t="s">
        <v>82</v>
      </c>
      <c r="F2" s="284" t="s">
        <v>81</v>
      </c>
      <c r="G2" s="284"/>
    </row>
    <row r="3" spans="1:7" x14ac:dyDescent="0.25">
      <c r="A3" s="286" t="s">
        <v>83</v>
      </c>
      <c r="B3" s="287">
        <v>2</v>
      </c>
      <c r="C3" s="288" t="str">
        <f t="shared" ref="C3:C66" si="0">CONCATENATE(F3,A3)</f>
        <v>ADIYAMANADIYAMAN</v>
      </c>
      <c r="D3" s="287">
        <v>2</v>
      </c>
      <c r="E3" s="286" t="s">
        <v>84</v>
      </c>
      <c r="F3" s="286" t="s">
        <v>83</v>
      </c>
      <c r="G3" s="286"/>
    </row>
    <row r="4" spans="1:7" x14ac:dyDescent="0.25">
      <c r="A4" s="284" t="s">
        <v>85</v>
      </c>
      <c r="B4" s="285">
        <v>3</v>
      </c>
      <c r="C4" s="285" t="str">
        <f t="shared" si="0"/>
        <v>AFYONKARAHİSARAFYONKARAHİSAR</v>
      </c>
      <c r="D4" s="285">
        <v>3</v>
      </c>
      <c r="E4" s="284" t="s">
        <v>84</v>
      </c>
      <c r="F4" s="284" t="s">
        <v>85</v>
      </c>
      <c r="G4" s="284"/>
    </row>
    <row r="5" spans="1:7" x14ac:dyDescent="0.25">
      <c r="A5" s="286" t="s">
        <v>86</v>
      </c>
      <c r="B5" s="287">
        <v>4</v>
      </c>
      <c r="C5" s="285" t="str">
        <f t="shared" si="0"/>
        <v>AĞRIAĞRI</v>
      </c>
      <c r="D5" s="287">
        <v>4</v>
      </c>
      <c r="E5" s="286" t="s">
        <v>84</v>
      </c>
      <c r="F5" s="286" t="s">
        <v>86</v>
      </c>
      <c r="G5" s="286"/>
    </row>
    <row r="6" spans="1:7" x14ac:dyDescent="0.25">
      <c r="A6" s="284" t="s">
        <v>87</v>
      </c>
      <c r="B6" s="285">
        <v>5</v>
      </c>
      <c r="C6" s="285" t="str">
        <f t="shared" si="0"/>
        <v>AMASYAAMASYA</v>
      </c>
      <c r="D6" s="285">
        <v>5</v>
      </c>
      <c r="E6" s="284" t="s">
        <v>84</v>
      </c>
      <c r="F6" s="284" t="s">
        <v>87</v>
      </c>
      <c r="G6" s="284"/>
    </row>
    <row r="7" spans="1:7" x14ac:dyDescent="0.25">
      <c r="A7" s="286" t="s">
        <v>88</v>
      </c>
      <c r="B7" s="287">
        <v>6</v>
      </c>
      <c r="C7" s="285" t="str">
        <f t="shared" si="0"/>
        <v>ANKARAANKARA</v>
      </c>
      <c r="D7" s="287">
        <v>6</v>
      </c>
      <c r="E7" s="286" t="s">
        <v>82</v>
      </c>
      <c r="F7" s="286" t="s">
        <v>88</v>
      </c>
      <c r="G7" s="286"/>
    </row>
    <row r="8" spans="1:7" x14ac:dyDescent="0.25">
      <c r="A8" s="284" t="s">
        <v>89</v>
      </c>
      <c r="B8" s="285">
        <v>7</v>
      </c>
      <c r="C8" s="285" t="str">
        <f t="shared" si="0"/>
        <v>ANTALYAANTALYA</v>
      </c>
      <c r="D8" s="285">
        <v>7</v>
      </c>
      <c r="E8" s="284" t="s">
        <v>82</v>
      </c>
      <c r="F8" s="284" t="s">
        <v>89</v>
      </c>
      <c r="G8" s="284"/>
    </row>
    <row r="9" spans="1:7" x14ac:dyDescent="0.25">
      <c r="A9" s="286" t="s">
        <v>90</v>
      </c>
      <c r="B9" s="287">
        <v>8</v>
      </c>
      <c r="C9" s="285" t="str">
        <f t="shared" si="0"/>
        <v>ARTVİNARTVİN</v>
      </c>
      <c r="D9" s="287">
        <v>8</v>
      </c>
      <c r="E9" s="286" t="s">
        <v>84</v>
      </c>
      <c r="F9" s="286" t="s">
        <v>90</v>
      </c>
      <c r="G9" s="286"/>
    </row>
    <row r="10" spans="1:7" x14ac:dyDescent="0.25">
      <c r="A10" s="284" t="s">
        <v>91</v>
      </c>
      <c r="B10" s="285">
        <v>9</v>
      </c>
      <c r="C10" s="285" t="str">
        <f t="shared" si="0"/>
        <v>AYDINAYDIN</v>
      </c>
      <c r="D10" s="285">
        <v>9</v>
      </c>
      <c r="E10" s="284" t="s">
        <v>82</v>
      </c>
      <c r="F10" s="284" t="s">
        <v>91</v>
      </c>
      <c r="G10" s="284"/>
    </row>
    <row r="11" spans="1:7" x14ac:dyDescent="0.25">
      <c r="A11" s="286" t="s">
        <v>92</v>
      </c>
      <c r="B11" s="287">
        <v>10</v>
      </c>
      <c r="C11" s="285" t="str">
        <f t="shared" si="0"/>
        <v>BALIKESİRBALIKESİR</v>
      </c>
      <c r="D11" s="287">
        <v>10</v>
      </c>
      <c r="E11" s="286" t="s">
        <v>82</v>
      </c>
      <c r="F11" s="286" t="s">
        <v>92</v>
      </c>
      <c r="G11" s="286"/>
    </row>
    <row r="12" spans="1:7" x14ac:dyDescent="0.25">
      <c r="A12" s="284" t="s">
        <v>93</v>
      </c>
      <c r="B12" s="285">
        <v>11</v>
      </c>
      <c r="C12" s="285" t="str">
        <f t="shared" si="0"/>
        <v>BİLECİKBİLECİK</v>
      </c>
      <c r="D12" s="285">
        <v>11</v>
      </c>
      <c r="E12" s="284" t="s">
        <v>84</v>
      </c>
      <c r="F12" s="284" t="s">
        <v>93</v>
      </c>
      <c r="G12" s="284"/>
    </row>
    <row r="13" spans="1:7" x14ac:dyDescent="0.25">
      <c r="A13" s="286" t="s">
        <v>94</v>
      </c>
      <c r="B13" s="287">
        <v>12</v>
      </c>
      <c r="C13" s="285" t="str">
        <f t="shared" si="0"/>
        <v>BİNGÖLBİNGÖL</v>
      </c>
      <c r="D13" s="287">
        <v>12</v>
      </c>
      <c r="E13" s="286" t="s">
        <v>84</v>
      </c>
      <c r="F13" s="286" t="s">
        <v>94</v>
      </c>
      <c r="G13" s="286"/>
    </row>
    <row r="14" spans="1:7" x14ac:dyDescent="0.25">
      <c r="A14" s="284" t="s">
        <v>95</v>
      </c>
      <c r="B14" s="285">
        <v>13</v>
      </c>
      <c r="C14" s="285" t="str">
        <f t="shared" si="0"/>
        <v>BİTLİSBİTLİS</v>
      </c>
      <c r="D14" s="285">
        <v>13</v>
      </c>
      <c r="E14" s="284" t="s">
        <v>84</v>
      </c>
      <c r="F14" s="284" t="s">
        <v>95</v>
      </c>
      <c r="G14" s="284"/>
    </row>
    <row r="15" spans="1:7" x14ac:dyDescent="0.25">
      <c r="A15" s="286" t="s">
        <v>96</v>
      </c>
      <c r="B15" s="287">
        <v>14</v>
      </c>
      <c r="C15" s="285" t="str">
        <f t="shared" si="0"/>
        <v>BOLUBOLU</v>
      </c>
      <c r="D15" s="287">
        <v>14</v>
      </c>
      <c r="E15" s="286" t="s">
        <v>84</v>
      </c>
      <c r="F15" s="286" t="s">
        <v>96</v>
      </c>
      <c r="G15" s="286"/>
    </row>
    <row r="16" spans="1:7" x14ac:dyDescent="0.25">
      <c r="A16" s="284" t="s">
        <v>97</v>
      </c>
      <c r="B16" s="285">
        <v>15</v>
      </c>
      <c r="C16" s="285" t="str">
        <f t="shared" si="0"/>
        <v>BURDURBURDUR</v>
      </c>
      <c r="D16" s="285">
        <v>15</v>
      </c>
      <c r="E16" s="284" t="s">
        <v>84</v>
      </c>
      <c r="F16" s="284" t="s">
        <v>97</v>
      </c>
      <c r="G16" s="284"/>
    </row>
    <row r="17" spans="1:7" x14ac:dyDescent="0.25">
      <c r="A17" s="286" t="s">
        <v>98</v>
      </c>
      <c r="B17" s="287">
        <v>16</v>
      </c>
      <c r="C17" s="285" t="str">
        <f t="shared" si="0"/>
        <v>BURSABURSA</v>
      </c>
      <c r="D17" s="287">
        <v>16</v>
      </c>
      <c r="E17" s="286" t="s">
        <v>82</v>
      </c>
      <c r="F17" s="286" t="s">
        <v>98</v>
      </c>
      <c r="G17" s="286"/>
    </row>
    <row r="18" spans="1:7" x14ac:dyDescent="0.25">
      <c r="A18" s="284" t="s">
        <v>99</v>
      </c>
      <c r="B18" s="285">
        <v>17</v>
      </c>
      <c r="C18" s="285" t="str">
        <f t="shared" si="0"/>
        <v>ÇANAKKALEÇANAKKALE</v>
      </c>
      <c r="D18" s="285">
        <v>17</v>
      </c>
      <c r="E18" s="284" t="s">
        <v>84</v>
      </c>
      <c r="F18" s="284" t="s">
        <v>99</v>
      </c>
      <c r="G18" s="284"/>
    </row>
    <row r="19" spans="1:7" x14ac:dyDescent="0.25">
      <c r="A19" s="286" t="s">
        <v>100</v>
      </c>
      <c r="B19" s="287">
        <v>18</v>
      </c>
      <c r="C19" s="285" t="str">
        <f t="shared" si="0"/>
        <v>ÇANKIRIÇANKIRI</v>
      </c>
      <c r="D19" s="287">
        <v>18</v>
      </c>
      <c r="E19" s="286" t="s">
        <v>84</v>
      </c>
      <c r="F19" s="286" t="s">
        <v>100</v>
      </c>
      <c r="G19" s="286"/>
    </row>
    <row r="20" spans="1:7" x14ac:dyDescent="0.25">
      <c r="A20" s="284" t="s">
        <v>101</v>
      </c>
      <c r="B20" s="285">
        <v>19</v>
      </c>
      <c r="C20" s="285" t="str">
        <f t="shared" si="0"/>
        <v>ÇORUMÇORUM</v>
      </c>
      <c r="D20" s="285">
        <v>19</v>
      </c>
      <c r="E20" s="284" t="s">
        <v>84</v>
      </c>
      <c r="F20" s="284" t="s">
        <v>101</v>
      </c>
      <c r="G20" s="284"/>
    </row>
    <row r="21" spans="1:7" x14ac:dyDescent="0.25">
      <c r="A21" s="286" t="s">
        <v>102</v>
      </c>
      <c r="B21" s="287">
        <v>20</v>
      </c>
      <c r="C21" s="285" t="str">
        <f t="shared" si="0"/>
        <v>DENİZLİDENİZLİ</v>
      </c>
      <c r="D21" s="287">
        <v>20</v>
      </c>
      <c r="E21" s="286" t="s">
        <v>82</v>
      </c>
      <c r="F21" s="286" t="s">
        <v>102</v>
      </c>
      <c r="G21" s="286"/>
    </row>
    <row r="22" spans="1:7" x14ac:dyDescent="0.25">
      <c r="A22" s="284" t="s">
        <v>103</v>
      </c>
      <c r="B22" s="285">
        <v>21</v>
      </c>
      <c r="C22" s="285" t="str">
        <f t="shared" si="0"/>
        <v>DİYARBAKIRDİYARBAKIR</v>
      </c>
      <c r="D22" s="285">
        <v>21</v>
      </c>
      <c r="E22" s="284" t="s">
        <v>82</v>
      </c>
      <c r="F22" s="284" t="s">
        <v>103</v>
      </c>
      <c r="G22" s="284"/>
    </row>
    <row r="23" spans="1:7" x14ac:dyDescent="0.25">
      <c r="A23" s="286" t="s">
        <v>104</v>
      </c>
      <c r="B23" s="287">
        <v>22</v>
      </c>
      <c r="C23" s="285" t="str">
        <f t="shared" si="0"/>
        <v>EDİRNEEDİRNE</v>
      </c>
      <c r="D23" s="287">
        <v>22</v>
      </c>
      <c r="E23" s="286" t="s">
        <v>84</v>
      </c>
      <c r="F23" s="286" t="s">
        <v>104</v>
      </c>
      <c r="G23" s="286"/>
    </row>
    <row r="24" spans="1:7" x14ac:dyDescent="0.25">
      <c r="A24" s="284" t="s">
        <v>105</v>
      </c>
      <c r="B24" s="285">
        <v>23</v>
      </c>
      <c r="C24" s="285" t="str">
        <f t="shared" si="0"/>
        <v>ELAZIĞELAZIĞ</v>
      </c>
      <c r="D24" s="285">
        <v>23</v>
      </c>
      <c r="E24" s="284" t="s">
        <v>84</v>
      </c>
      <c r="F24" s="284" t="s">
        <v>105</v>
      </c>
      <c r="G24" s="284"/>
    </row>
    <row r="25" spans="1:7" x14ac:dyDescent="0.25">
      <c r="A25" s="286" t="s">
        <v>106</v>
      </c>
      <c r="B25" s="287">
        <v>24</v>
      </c>
      <c r="C25" s="285" t="str">
        <f t="shared" si="0"/>
        <v>ERZİNCANERZİNCAN</v>
      </c>
      <c r="D25" s="287">
        <v>24</v>
      </c>
      <c r="E25" s="286" t="s">
        <v>84</v>
      </c>
      <c r="F25" s="286" t="s">
        <v>106</v>
      </c>
      <c r="G25" s="286"/>
    </row>
    <row r="26" spans="1:7" x14ac:dyDescent="0.25">
      <c r="A26" s="284" t="s">
        <v>107</v>
      </c>
      <c r="B26" s="285">
        <v>25</v>
      </c>
      <c r="C26" s="285" t="str">
        <f t="shared" si="0"/>
        <v>ERZURUMERZURUM</v>
      </c>
      <c r="D26" s="285">
        <v>25</v>
      </c>
      <c r="E26" s="284" t="s">
        <v>82</v>
      </c>
      <c r="F26" s="284" t="s">
        <v>107</v>
      </c>
      <c r="G26" s="284"/>
    </row>
    <row r="27" spans="1:7" x14ac:dyDescent="0.25">
      <c r="A27" s="286" t="s">
        <v>108</v>
      </c>
      <c r="B27" s="287">
        <v>26</v>
      </c>
      <c r="C27" s="285" t="str">
        <f t="shared" si="0"/>
        <v>ESKİŞEHİRESKİŞEHİR</v>
      </c>
      <c r="D27" s="287">
        <v>26</v>
      </c>
      <c r="E27" s="286" t="s">
        <v>82</v>
      </c>
      <c r="F27" s="286" t="s">
        <v>108</v>
      </c>
      <c r="G27" s="286"/>
    </row>
    <row r="28" spans="1:7" x14ac:dyDescent="0.25">
      <c r="A28" s="284" t="s">
        <v>109</v>
      </c>
      <c r="B28" s="285">
        <v>27</v>
      </c>
      <c r="C28" s="285" t="str">
        <f t="shared" si="0"/>
        <v>GAZİANTEPGAZİANTEP</v>
      </c>
      <c r="D28" s="285">
        <v>27</v>
      </c>
      <c r="E28" s="284" t="s">
        <v>82</v>
      </c>
      <c r="F28" s="284" t="s">
        <v>109</v>
      </c>
      <c r="G28" s="284"/>
    </row>
    <row r="29" spans="1:7" x14ac:dyDescent="0.25">
      <c r="A29" s="286" t="s">
        <v>110</v>
      </c>
      <c r="B29" s="287">
        <v>28</v>
      </c>
      <c r="C29" s="285" t="str">
        <f t="shared" si="0"/>
        <v>GİRESUNGİRESUN</v>
      </c>
      <c r="D29" s="287">
        <v>28</v>
      </c>
      <c r="E29" s="286" t="s">
        <v>84</v>
      </c>
      <c r="F29" s="286" t="s">
        <v>110</v>
      </c>
      <c r="G29" s="286"/>
    </row>
    <row r="30" spans="1:7" x14ac:dyDescent="0.25">
      <c r="A30" s="284" t="s">
        <v>111</v>
      </c>
      <c r="B30" s="285">
        <v>29</v>
      </c>
      <c r="C30" s="285" t="str">
        <f t="shared" si="0"/>
        <v>GÜMÜŞHANEGÜMÜŞHANE</v>
      </c>
      <c r="D30" s="285">
        <v>29</v>
      </c>
      <c r="E30" s="284" t="s">
        <v>84</v>
      </c>
      <c r="F30" s="284" t="s">
        <v>111</v>
      </c>
      <c r="G30" s="284"/>
    </row>
    <row r="31" spans="1:7" x14ac:dyDescent="0.25">
      <c r="A31" s="286" t="s">
        <v>112</v>
      </c>
      <c r="B31" s="287">
        <v>30</v>
      </c>
      <c r="C31" s="285" t="str">
        <f t="shared" si="0"/>
        <v>HAKKARİHAKKARİ</v>
      </c>
      <c r="D31" s="287">
        <v>30</v>
      </c>
      <c r="E31" s="286" t="s">
        <v>84</v>
      </c>
      <c r="F31" s="286" t="s">
        <v>112</v>
      </c>
      <c r="G31" s="286"/>
    </row>
    <row r="32" spans="1:7" x14ac:dyDescent="0.25">
      <c r="A32" s="284" t="s">
        <v>113</v>
      </c>
      <c r="B32" s="285">
        <v>31</v>
      </c>
      <c r="C32" s="285" t="str">
        <f t="shared" si="0"/>
        <v>HATAYHATAY</v>
      </c>
      <c r="D32" s="285">
        <v>31</v>
      </c>
      <c r="E32" s="284" t="s">
        <v>82</v>
      </c>
      <c r="F32" s="284" t="s">
        <v>113</v>
      </c>
      <c r="G32" s="284"/>
    </row>
    <row r="33" spans="1:7" x14ac:dyDescent="0.25">
      <c r="A33" s="286" t="s">
        <v>114</v>
      </c>
      <c r="B33" s="287">
        <v>32</v>
      </c>
      <c r="C33" s="285" t="str">
        <f t="shared" si="0"/>
        <v>ISPARTAISPARTA</v>
      </c>
      <c r="D33" s="287">
        <v>32</v>
      </c>
      <c r="E33" s="286" t="s">
        <v>84</v>
      </c>
      <c r="F33" s="286" t="s">
        <v>114</v>
      </c>
      <c r="G33" s="286"/>
    </row>
    <row r="34" spans="1:7" x14ac:dyDescent="0.25">
      <c r="A34" s="284" t="s">
        <v>115</v>
      </c>
      <c r="B34" s="285">
        <v>33</v>
      </c>
      <c r="C34" s="285" t="str">
        <f t="shared" si="0"/>
        <v>MERSİNMERSİN</v>
      </c>
      <c r="D34" s="285">
        <v>33</v>
      </c>
      <c r="E34" s="284" t="s">
        <v>82</v>
      </c>
      <c r="F34" s="284" t="s">
        <v>115</v>
      </c>
      <c r="G34" s="284"/>
    </row>
    <row r="35" spans="1:7" x14ac:dyDescent="0.25">
      <c r="A35" s="286" t="s">
        <v>116</v>
      </c>
      <c r="B35" s="287">
        <v>34</v>
      </c>
      <c r="C35" s="285" t="str">
        <f t="shared" si="0"/>
        <v>İSTANBULİSTANBUL</v>
      </c>
      <c r="D35" s="287">
        <v>34</v>
      </c>
      <c r="E35" s="286" t="s">
        <v>82</v>
      </c>
      <c r="F35" s="286" t="s">
        <v>116</v>
      </c>
      <c r="G35" s="286"/>
    </row>
    <row r="36" spans="1:7" x14ac:dyDescent="0.25">
      <c r="A36" s="284" t="s">
        <v>117</v>
      </c>
      <c r="B36" s="285">
        <v>35</v>
      </c>
      <c r="C36" s="285" t="str">
        <f t="shared" si="0"/>
        <v>İZMİRİZMİR</v>
      </c>
      <c r="D36" s="285">
        <v>35</v>
      </c>
      <c r="E36" s="284" t="s">
        <v>82</v>
      </c>
      <c r="F36" s="284" t="s">
        <v>117</v>
      </c>
      <c r="G36" s="284"/>
    </row>
    <row r="37" spans="1:7" x14ac:dyDescent="0.25">
      <c r="A37" s="286" t="s">
        <v>118</v>
      </c>
      <c r="B37" s="287">
        <v>36</v>
      </c>
      <c r="C37" s="285" t="str">
        <f t="shared" si="0"/>
        <v>KARSKARS</v>
      </c>
      <c r="D37" s="287">
        <v>36</v>
      </c>
      <c r="E37" s="286" t="s">
        <v>84</v>
      </c>
      <c r="F37" s="286" t="s">
        <v>118</v>
      </c>
      <c r="G37" s="286"/>
    </row>
    <row r="38" spans="1:7" x14ac:dyDescent="0.25">
      <c r="A38" s="284" t="s">
        <v>119</v>
      </c>
      <c r="B38" s="285">
        <v>37</v>
      </c>
      <c r="C38" s="285" t="str">
        <f t="shared" si="0"/>
        <v>KASTAMONUKASTAMONU</v>
      </c>
      <c r="D38" s="285">
        <v>37</v>
      </c>
      <c r="E38" s="284" t="s">
        <v>84</v>
      </c>
      <c r="F38" s="284" t="s">
        <v>119</v>
      </c>
      <c r="G38" s="284"/>
    </row>
    <row r="39" spans="1:7" x14ac:dyDescent="0.25">
      <c r="A39" s="286" t="s">
        <v>120</v>
      </c>
      <c r="B39" s="287">
        <v>38</v>
      </c>
      <c r="C39" s="285" t="str">
        <f t="shared" si="0"/>
        <v>KAYSERİKAYSERİ</v>
      </c>
      <c r="D39" s="287">
        <v>38</v>
      </c>
      <c r="E39" s="286" t="s">
        <v>82</v>
      </c>
      <c r="F39" s="286" t="s">
        <v>120</v>
      </c>
      <c r="G39" s="286"/>
    </row>
    <row r="40" spans="1:7" x14ac:dyDescent="0.25">
      <c r="A40" s="284" t="s">
        <v>121</v>
      </c>
      <c r="B40" s="285">
        <v>39</v>
      </c>
      <c r="C40" s="285" t="str">
        <f t="shared" si="0"/>
        <v>KIRKLARELİKIRKLARELİ</v>
      </c>
      <c r="D40" s="285">
        <v>39</v>
      </c>
      <c r="E40" s="284" t="s">
        <v>84</v>
      </c>
      <c r="F40" s="284" t="s">
        <v>121</v>
      </c>
      <c r="G40" s="284"/>
    </row>
    <row r="41" spans="1:7" x14ac:dyDescent="0.25">
      <c r="A41" s="286" t="s">
        <v>122</v>
      </c>
      <c r="B41" s="287">
        <v>40</v>
      </c>
      <c r="C41" s="285" t="str">
        <f t="shared" si="0"/>
        <v>KIRŞEHİRKIRŞEHİR</v>
      </c>
      <c r="D41" s="287">
        <v>40</v>
      </c>
      <c r="E41" s="286" t="s">
        <v>84</v>
      </c>
      <c r="F41" s="286" t="s">
        <v>122</v>
      </c>
      <c r="G41" s="286"/>
    </row>
    <row r="42" spans="1:7" x14ac:dyDescent="0.25">
      <c r="A42" s="284" t="s">
        <v>123</v>
      </c>
      <c r="B42" s="285">
        <v>41</v>
      </c>
      <c r="C42" s="285" t="str">
        <f t="shared" si="0"/>
        <v>KOCAELİKOCAELİ</v>
      </c>
      <c r="D42" s="285">
        <v>41</v>
      </c>
      <c r="E42" s="284" t="s">
        <v>82</v>
      </c>
      <c r="F42" s="284" t="s">
        <v>123</v>
      </c>
      <c r="G42" s="284"/>
    </row>
    <row r="43" spans="1:7" x14ac:dyDescent="0.25">
      <c r="A43" s="286" t="s">
        <v>124</v>
      </c>
      <c r="B43" s="287">
        <v>42</v>
      </c>
      <c r="C43" s="285" t="str">
        <f t="shared" si="0"/>
        <v>KONYAKONYA</v>
      </c>
      <c r="D43" s="287">
        <v>42</v>
      </c>
      <c r="E43" s="286" t="s">
        <v>82</v>
      </c>
      <c r="F43" s="286" t="s">
        <v>124</v>
      </c>
      <c r="G43" s="286"/>
    </row>
    <row r="44" spans="1:7" x14ac:dyDescent="0.25">
      <c r="A44" s="284" t="s">
        <v>125</v>
      </c>
      <c r="B44" s="285">
        <v>43</v>
      </c>
      <c r="C44" s="285" t="str">
        <f t="shared" si="0"/>
        <v>KÜTAHYAKÜTAHYA</v>
      </c>
      <c r="D44" s="285">
        <v>43</v>
      </c>
      <c r="E44" s="284" t="s">
        <v>84</v>
      </c>
      <c r="F44" s="284" t="s">
        <v>125</v>
      </c>
      <c r="G44" s="284"/>
    </row>
    <row r="45" spans="1:7" x14ac:dyDescent="0.25">
      <c r="A45" s="286" t="s">
        <v>126</v>
      </c>
      <c r="B45" s="287">
        <v>44</v>
      </c>
      <c r="C45" s="285" t="str">
        <f t="shared" si="0"/>
        <v>MALATYAMALATYA</v>
      </c>
      <c r="D45" s="287">
        <v>44</v>
      </c>
      <c r="E45" s="286" t="s">
        <v>82</v>
      </c>
      <c r="F45" s="286" t="s">
        <v>126</v>
      </c>
      <c r="G45" s="286"/>
    </row>
    <row r="46" spans="1:7" x14ac:dyDescent="0.25">
      <c r="A46" s="284" t="s">
        <v>127</v>
      </c>
      <c r="B46" s="285">
        <v>45</v>
      </c>
      <c r="C46" s="285" t="str">
        <f t="shared" si="0"/>
        <v>MANİSAMANİSA</v>
      </c>
      <c r="D46" s="285">
        <v>45</v>
      </c>
      <c r="E46" s="284" t="s">
        <v>82</v>
      </c>
      <c r="F46" s="284" t="s">
        <v>127</v>
      </c>
      <c r="G46" s="284"/>
    </row>
    <row r="47" spans="1:7" x14ac:dyDescent="0.25">
      <c r="A47" s="286" t="s">
        <v>128</v>
      </c>
      <c r="B47" s="287">
        <v>46</v>
      </c>
      <c r="C47" s="285" t="str">
        <f t="shared" si="0"/>
        <v>KAHRAMANMARAŞKAHRAMANMARAŞ</v>
      </c>
      <c r="D47" s="287">
        <v>46</v>
      </c>
      <c r="E47" s="286" t="s">
        <v>82</v>
      </c>
      <c r="F47" s="286" t="s">
        <v>128</v>
      </c>
      <c r="G47" s="286"/>
    </row>
    <row r="48" spans="1:7" x14ac:dyDescent="0.25">
      <c r="A48" s="284" t="s">
        <v>129</v>
      </c>
      <c r="B48" s="285">
        <v>47</v>
      </c>
      <c r="C48" s="285" t="str">
        <f t="shared" si="0"/>
        <v>MARDİNMARDİN</v>
      </c>
      <c r="D48" s="285">
        <v>47</v>
      </c>
      <c r="E48" s="284" t="s">
        <v>82</v>
      </c>
      <c r="F48" s="284" t="s">
        <v>129</v>
      </c>
      <c r="G48" s="284"/>
    </row>
    <row r="49" spans="1:7" x14ac:dyDescent="0.25">
      <c r="A49" s="286" t="s">
        <v>130</v>
      </c>
      <c r="B49" s="287">
        <v>48</v>
      </c>
      <c r="C49" s="285" t="str">
        <f t="shared" si="0"/>
        <v>MUĞLAMUĞLA</v>
      </c>
      <c r="D49" s="287">
        <v>48</v>
      </c>
      <c r="E49" s="286" t="s">
        <v>82</v>
      </c>
      <c r="F49" s="286" t="s">
        <v>130</v>
      </c>
      <c r="G49" s="286"/>
    </row>
    <row r="50" spans="1:7" x14ac:dyDescent="0.25">
      <c r="A50" s="284" t="s">
        <v>131</v>
      </c>
      <c r="B50" s="285">
        <v>49</v>
      </c>
      <c r="C50" s="285" t="str">
        <f t="shared" si="0"/>
        <v>MUŞMUŞ</v>
      </c>
      <c r="D50" s="285">
        <v>49</v>
      </c>
      <c r="E50" s="284" t="s">
        <v>84</v>
      </c>
      <c r="F50" s="284" t="s">
        <v>131</v>
      </c>
      <c r="G50" s="284"/>
    </row>
    <row r="51" spans="1:7" x14ac:dyDescent="0.25">
      <c r="A51" s="286" t="s">
        <v>132</v>
      </c>
      <c r="B51" s="287">
        <v>50</v>
      </c>
      <c r="C51" s="285" t="str">
        <f t="shared" si="0"/>
        <v>NEVŞEHİRNEVŞEHİR</v>
      </c>
      <c r="D51" s="287">
        <v>50</v>
      </c>
      <c r="E51" s="286" t="s">
        <v>84</v>
      </c>
      <c r="F51" s="286" t="s">
        <v>132</v>
      </c>
      <c r="G51" s="286"/>
    </row>
    <row r="52" spans="1:7" x14ac:dyDescent="0.25">
      <c r="A52" s="284" t="s">
        <v>133</v>
      </c>
      <c r="B52" s="285">
        <v>51</v>
      </c>
      <c r="C52" s="285" t="str">
        <f t="shared" si="0"/>
        <v>NİĞDENİĞDE</v>
      </c>
      <c r="D52" s="285">
        <v>51</v>
      </c>
      <c r="E52" s="284" t="s">
        <v>84</v>
      </c>
      <c r="F52" s="284" t="s">
        <v>133</v>
      </c>
      <c r="G52" s="284"/>
    </row>
    <row r="53" spans="1:7" x14ac:dyDescent="0.25">
      <c r="A53" s="286" t="s">
        <v>134</v>
      </c>
      <c r="B53" s="287">
        <v>52</v>
      </c>
      <c r="C53" s="285" t="str">
        <f t="shared" si="0"/>
        <v>ORDUORDU</v>
      </c>
      <c r="D53" s="287">
        <v>52</v>
      </c>
      <c r="E53" s="286" t="s">
        <v>82</v>
      </c>
      <c r="F53" s="286" t="s">
        <v>134</v>
      </c>
      <c r="G53" s="286"/>
    </row>
    <row r="54" spans="1:7" x14ac:dyDescent="0.25">
      <c r="A54" s="284" t="s">
        <v>135</v>
      </c>
      <c r="B54" s="285">
        <v>53</v>
      </c>
      <c r="C54" s="285" t="str">
        <f t="shared" si="0"/>
        <v>RİZERİZE</v>
      </c>
      <c r="D54" s="285">
        <v>53</v>
      </c>
      <c r="E54" s="284" t="s">
        <v>84</v>
      </c>
      <c r="F54" s="284" t="s">
        <v>135</v>
      </c>
      <c r="G54" s="284"/>
    </row>
    <row r="55" spans="1:7" x14ac:dyDescent="0.25">
      <c r="A55" s="286" t="s">
        <v>136</v>
      </c>
      <c r="B55" s="287">
        <v>54</v>
      </c>
      <c r="C55" s="285" t="str">
        <f t="shared" si="0"/>
        <v>SAKARYASAKARYA</v>
      </c>
      <c r="D55" s="287">
        <v>54</v>
      </c>
      <c r="E55" s="286" t="s">
        <v>82</v>
      </c>
      <c r="F55" s="286" t="s">
        <v>136</v>
      </c>
      <c r="G55" s="286"/>
    </row>
    <row r="56" spans="1:7" x14ac:dyDescent="0.25">
      <c r="A56" s="284" t="s">
        <v>137</v>
      </c>
      <c r="B56" s="285">
        <v>55</v>
      </c>
      <c r="C56" s="285" t="str">
        <f t="shared" si="0"/>
        <v>SAMSUNSAMSUN</v>
      </c>
      <c r="D56" s="285">
        <v>55</v>
      </c>
      <c r="E56" s="284" t="s">
        <v>82</v>
      </c>
      <c r="F56" s="284" t="s">
        <v>137</v>
      </c>
      <c r="G56" s="284"/>
    </row>
    <row r="57" spans="1:7" x14ac:dyDescent="0.25">
      <c r="A57" s="286" t="s">
        <v>138</v>
      </c>
      <c r="B57" s="287">
        <v>56</v>
      </c>
      <c r="C57" s="285" t="str">
        <f t="shared" si="0"/>
        <v>SİİRTSİİRT</v>
      </c>
      <c r="D57" s="287">
        <v>56</v>
      </c>
      <c r="E57" s="286" t="s">
        <v>84</v>
      </c>
      <c r="F57" s="286" t="s">
        <v>138</v>
      </c>
      <c r="G57" s="286"/>
    </row>
    <row r="58" spans="1:7" x14ac:dyDescent="0.25">
      <c r="A58" s="284" t="s">
        <v>139</v>
      </c>
      <c r="B58" s="285">
        <v>57</v>
      </c>
      <c r="C58" s="285" t="str">
        <f t="shared" si="0"/>
        <v>SİNOPSİNOP</v>
      </c>
      <c r="D58" s="285">
        <v>57</v>
      </c>
      <c r="E58" s="284" t="s">
        <v>84</v>
      </c>
      <c r="F58" s="284" t="s">
        <v>139</v>
      </c>
      <c r="G58" s="284"/>
    </row>
    <row r="59" spans="1:7" x14ac:dyDescent="0.25">
      <c r="A59" s="286" t="s">
        <v>140</v>
      </c>
      <c r="B59" s="287">
        <v>58</v>
      </c>
      <c r="C59" s="285" t="str">
        <f t="shared" si="0"/>
        <v>SİVASSİVAS</v>
      </c>
      <c r="D59" s="287">
        <v>58</v>
      </c>
      <c r="E59" s="286" t="s">
        <v>84</v>
      </c>
      <c r="F59" s="286" t="s">
        <v>140</v>
      </c>
      <c r="G59" s="286"/>
    </row>
    <row r="60" spans="1:7" x14ac:dyDescent="0.25">
      <c r="A60" s="284" t="s">
        <v>141</v>
      </c>
      <c r="B60" s="285">
        <v>59</v>
      </c>
      <c r="C60" s="285" t="str">
        <f t="shared" si="0"/>
        <v>TEKİRDAĞTEKİRDAĞ</v>
      </c>
      <c r="D60" s="285">
        <v>59</v>
      </c>
      <c r="E60" s="284" t="s">
        <v>82</v>
      </c>
      <c r="F60" s="284" t="s">
        <v>141</v>
      </c>
      <c r="G60" s="284"/>
    </row>
    <row r="61" spans="1:7" x14ac:dyDescent="0.25">
      <c r="A61" s="286" t="s">
        <v>142</v>
      </c>
      <c r="B61" s="287">
        <v>60</v>
      </c>
      <c r="C61" s="285" t="str">
        <f t="shared" si="0"/>
        <v>TOKATTOKAT</v>
      </c>
      <c r="D61" s="287">
        <v>60</v>
      </c>
      <c r="E61" s="286" t="s">
        <v>84</v>
      </c>
      <c r="F61" s="286" t="s">
        <v>142</v>
      </c>
      <c r="G61" s="286"/>
    </row>
    <row r="62" spans="1:7" x14ac:dyDescent="0.25">
      <c r="A62" s="284" t="s">
        <v>143</v>
      </c>
      <c r="B62" s="285">
        <v>61</v>
      </c>
      <c r="C62" s="285" t="str">
        <f t="shared" si="0"/>
        <v>TRABZONTRABZON</v>
      </c>
      <c r="D62" s="285">
        <v>61</v>
      </c>
      <c r="E62" s="284" t="s">
        <v>82</v>
      </c>
      <c r="F62" s="284" t="s">
        <v>143</v>
      </c>
      <c r="G62" s="284"/>
    </row>
    <row r="63" spans="1:7" x14ac:dyDescent="0.25">
      <c r="A63" s="286" t="s">
        <v>144</v>
      </c>
      <c r="B63" s="287">
        <v>62</v>
      </c>
      <c r="C63" s="285" t="str">
        <f t="shared" si="0"/>
        <v>TUNCELİTUNCELİ</v>
      </c>
      <c r="D63" s="287">
        <v>62</v>
      </c>
      <c r="E63" s="286" t="s">
        <v>84</v>
      </c>
      <c r="F63" s="286" t="s">
        <v>144</v>
      </c>
      <c r="G63" s="286"/>
    </row>
    <row r="64" spans="1:7" x14ac:dyDescent="0.25">
      <c r="A64" s="284" t="s">
        <v>145</v>
      </c>
      <c r="B64" s="285">
        <v>63</v>
      </c>
      <c r="C64" s="285" t="str">
        <f t="shared" si="0"/>
        <v>ŞANLIURFAŞANLIURFA</v>
      </c>
      <c r="D64" s="285">
        <v>63</v>
      </c>
      <c r="E64" s="284" t="s">
        <v>82</v>
      </c>
      <c r="F64" s="284" t="s">
        <v>145</v>
      </c>
      <c r="G64" s="284"/>
    </row>
    <row r="65" spans="1:7" x14ac:dyDescent="0.25">
      <c r="A65" s="286" t="s">
        <v>146</v>
      </c>
      <c r="B65" s="287">
        <v>64</v>
      </c>
      <c r="C65" s="285" t="str">
        <f t="shared" si="0"/>
        <v>UŞAKUŞAK</v>
      </c>
      <c r="D65" s="287">
        <v>64</v>
      </c>
      <c r="E65" s="286" t="s">
        <v>84</v>
      </c>
      <c r="F65" s="286" t="s">
        <v>146</v>
      </c>
      <c r="G65" s="286"/>
    </row>
    <row r="66" spans="1:7" x14ac:dyDescent="0.25">
      <c r="A66" s="284" t="s">
        <v>147</v>
      </c>
      <c r="B66" s="285">
        <v>65</v>
      </c>
      <c r="C66" s="285" t="str">
        <f t="shared" si="0"/>
        <v>VANVAN</v>
      </c>
      <c r="D66" s="285">
        <v>65</v>
      </c>
      <c r="E66" s="284" t="s">
        <v>82</v>
      </c>
      <c r="F66" s="284" t="s">
        <v>147</v>
      </c>
      <c r="G66" s="284"/>
    </row>
    <row r="67" spans="1:7" x14ac:dyDescent="0.25">
      <c r="A67" s="286" t="s">
        <v>148</v>
      </c>
      <c r="B67" s="287">
        <v>66</v>
      </c>
      <c r="C67" s="285" t="str">
        <f t="shared" ref="C67:C130" si="1">CONCATENATE(F67,A67)</f>
        <v>YOZGATYOZGAT</v>
      </c>
      <c r="D67" s="287">
        <v>66</v>
      </c>
      <c r="E67" s="286" t="s">
        <v>84</v>
      </c>
      <c r="F67" s="286" t="s">
        <v>148</v>
      </c>
      <c r="G67" s="286"/>
    </row>
    <row r="68" spans="1:7" x14ac:dyDescent="0.25">
      <c r="A68" s="284" t="s">
        <v>149</v>
      </c>
      <c r="B68" s="285">
        <v>67</v>
      </c>
      <c r="C68" s="285" t="str">
        <f t="shared" si="1"/>
        <v>ZONGULDAKZONGULDAK</v>
      </c>
      <c r="D68" s="285">
        <v>67</v>
      </c>
      <c r="E68" s="284" t="s">
        <v>84</v>
      </c>
      <c r="F68" s="284" t="s">
        <v>149</v>
      </c>
      <c r="G68" s="284"/>
    </row>
    <row r="69" spans="1:7" x14ac:dyDescent="0.25">
      <c r="A69" s="286" t="s">
        <v>150</v>
      </c>
      <c r="B69" s="287">
        <v>68</v>
      </c>
      <c r="C69" s="285" t="str">
        <f t="shared" si="1"/>
        <v>AKSARAYAKSARAY</v>
      </c>
      <c r="D69" s="287">
        <v>68</v>
      </c>
      <c r="E69" s="286" t="s">
        <v>84</v>
      </c>
      <c r="F69" s="286" t="s">
        <v>150</v>
      </c>
      <c r="G69" s="286"/>
    </row>
    <row r="70" spans="1:7" x14ac:dyDescent="0.25">
      <c r="A70" s="284" t="s">
        <v>151</v>
      </c>
      <c r="B70" s="285">
        <v>69</v>
      </c>
      <c r="C70" s="285" t="str">
        <f t="shared" si="1"/>
        <v>BAYBURTBAYBURT</v>
      </c>
      <c r="D70" s="285">
        <v>69</v>
      </c>
      <c r="E70" s="284" t="s">
        <v>84</v>
      </c>
      <c r="F70" s="284" t="s">
        <v>151</v>
      </c>
      <c r="G70" s="284"/>
    </row>
    <row r="71" spans="1:7" x14ac:dyDescent="0.25">
      <c r="A71" s="286" t="s">
        <v>152</v>
      </c>
      <c r="B71" s="287">
        <v>70</v>
      </c>
      <c r="C71" s="285" t="str">
        <f t="shared" si="1"/>
        <v>KARAMANKARAMAN</v>
      </c>
      <c r="D71" s="287">
        <v>70</v>
      </c>
      <c r="E71" s="286" t="s">
        <v>84</v>
      </c>
      <c r="F71" s="286" t="s">
        <v>152</v>
      </c>
      <c r="G71" s="286"/>
    </row>
    <row r="72" spans="1:7" x14ac:dyDescent="0.25">
      <c r="A72" s="284" t="s">
        <v>153</v>
      </c>
      <c r="B72" s="285">
        <v>71</v>
      </c>
      <c r="C72" s="285" t="str">
        <f t="shared" si="1"/>
        <v>KIRIKKALEKIRIKKALE</v>
      </c>
      <c r="D72" s="285">
        <v>71</v>
      </c>
      <c r="E72" s="284" t="s">
        <v>84</v>
      </c>
      <c r="F72" s="284" t="s">
        <v>153</v>
      </c>
      <c r="G72" s="284"/>
    </row>
    <row r="73" spans="1:7" x14ac:dyDescent="0.25">
      <c r="A73" s="286" t="s">
        <v>154</v>
      </c>
      <c r="B73" s="287">
        <v>72</v>
      </c>
      <c r="C73" s="285" t="str">
        <f t="shared" si="1"/>
        <v>BATMANBATMAN</v>
      </c>
      <c r="D73" s="287">
        <v>72</v>
      </c>
      <c r="E73" s="286" t="s">
        <v>84</v>
      </c>
      <c r="F73" s="286" t="s">
        <v>154</v>
      </c>
      <c r="G73" s="286"/>
    </row>
    <row r="74" spans="1:7" x14ac:dyDescent="0.25">
      <c r="A74" s="284" t="s">
        <v>155</v>
      </c>
      <c r="B74" s="285">
        <v>73</v>
      </c>
      <c r="C74" s="285" t="str">
        <f t="shared" si="1"/>
        <v>ŞIRNAKŞIRNAK</v>
      </c>
      <c r="D74" s="285">
        <v>73</v>
      </c>
      <c r="E74" s="284" t="s">
        <v>84</v>
      </c>
      <c r="F74" s="284" t="s">
        <v>155</v>
      </c>
      <c r="G74" s="284"/>
    </row>
    <row r="75" spans="1:7" x14ac:dyDescent="0.25">
      <c r="A75" s="286" t="s">
        <v>156</v>
      </c>
      <c r="B75" s="287">
        <v>74</v>
      </c>
      <c r="C75" s="285" t="str">
        <f t="shared" si="1"/>
        <v>BARTINBARTIN</v>
      </c>
      <c r="D75" s="287">
        <v>74</v>
      </c>
      <c r="E75" s="286" t="s">
        <v>84</v>
      </c>
      <c r="F75" s="286" t="s">
        <v>156</v>
      </c>
      <c r="G75" s="286"/>
    </row>
    <row r="76" spans="1:7" x14ac:dyDescent="0.25">
      <c r="A76" s="284" t="s">
        <v>157</v>
      </c>
      <c r="B76" s="285">
        <v>75</v>
      </c>
      <c r="C76" s="285" t="str">
        <f t="shared" si="1"/>
        <v>ARDAHANARDAHAN</v>
      </c>
      <c r="D76" s="285">
        <v>75</v>
      </c>
      <c r="E76" s="284" t="s">
        <v>84</v>
      </c>
      <c r="F76" s="284" t="s">
        <v>157</v>
      </c>
      <c r="G76" s="284"/>
    </row>
    <row r="77" spans="1:7" x14ac:dyDescent="0.25">
      <c r="A77" s="286" t="s">
        <v>158</v>
      </c>
      <c r="B77" s="287">
        <v>76</v>
      </c>
      <c r="C77" s="285" t="str">
        <f t="shared" si="1"/>
        <v>IĞDIRIĞDIR</v>
      </c>
      <c r="D77" s="287">
        <v>76</v>
      </c>
      <c r="E77" s="286" t="s">
        <v>84</v>
      </c>
      <c r="F77" s="286" t="s">
        <v>158</v>
      </c>
      <c r="G77" s="286"/>
    </row>
    <row r="78" spans="1:7" x14ac:dyDescent="0.25">
      <c r="A78" s="284" t="s">
        <v>159</v>
      </c>
      <c r="B78" s="285">
        <v>77</v>
      </c>
      <c r="C78" s="285" t="str">
        <f t="shared" si="1"/>
        <v>YALOVAYALOVA</v>
      </c>
      <c r="D78" s="285">
        <v>77</v>
      </c>
      <c r="E78" s="284" t="s">
        <v>84</v>
      </c>
      <c r="F78" s="284" t="s">
        <v>159</v>
      </c>
      <c r="G78" s="284"/>
    </row>
    <row r="79" spans="1:7" x14ac:dyDescent="0.25">
      <c r="A79" s="286" t="s">
        <v>160</v>
      </c>
      <c r="B79" s="287">
        <v>78</v>
      </c>
      <c r="C79" s="285" t="str">
        <f t="shared" si="1"/>
        <v>KARABÜKKARABÜK</v>
      </c>
      <c r="D79" s="287">
        <v>78</v>
      </c>
      <c r="E79" s="286" t="s">
        <v>84</v>
      </c>
      <c r="F79" s="286" t="s">
        <v>160</v>
      </c>
      <c r="G79" s="286"/>
    </row>
    <row r="80" spans="1:7" x14ac:dyDescent="0.25">
      <c r="A80" s="284" t="s">
        <v>161</v>
      </c>
      <c r="B80" s="285">
        <v>79</v>
      </c>
      <c r="C80" s="285" t="str">
        <f t="shared" si="1"/>
        <v>KİLİSKİLİS</v>
      </c>
      <c r="D80" s="285">
        <v>79</v>
      </c>
      <c r="E80" s="284" t="s">
        <v>84</v>
      </c>
      <c r="F80" s="284" t="s">
        <v>161</v>
      </c>
      <c r="G80" s="284"/>
    </row>
    <row r="81" spans="1:7" x14ac:dyDescent="0.25">
      <c r="A81" s="286" t="s">
        <v>162</v>
      </c>
      <c r="B81" s="287">
        <v>80</v>
      </c>
      <c r="C81" s="285" t="str">
        <f t="shared" si="1"/>
        <v>OSMANİYEOSMANİYE</v>
      </c>
      <c r="D81" s="287">
        <v>80</v>
      </c>
      <c r="E81" s="286" t="s">
        <v>84</v>
      </c>
      <c r="F81" s="286" t="s">
        <v>162</v>
      </c>
      <c r="G81" s="286"/>
    </row>
    <row r="82" spans="1:7" x14ac:dyDescent="0.25">
      <c r="A82" s="284" t="s">
        <v>163</v>
      </c>
      <c r="B82" s="285">
        <v>81</v>
      </c>
      <c r="C82" s="285" t="str">
        <f t="shared" si="1"/>
        <v>DÜZCEDÜZCE</v>
      </c>
      <c r="D82" s="285">
        <v>81</v>
      </c>
      <c r="E82" s="284" t="s">
        <v>84</v>
      </c>
      <c r="F82" s="284" t="s">
        <v>163</v>
      </c>
      <c r="G82" s="284"/>
    </row>
    <row r="83" spans="1:7" x14ac:dyDescent="0.25">
      <c r="A83" s="286" t="s">
        <v>164</v>
      </c>
      <c r="B83" s="287">
        <v>83</v>
      </c>
      <c r="C83" s="285" t="str">
        <f>CONCATENATE(F83,A83)</f>
        <v>ADANASEYHAN</v>
      </c>
      <c r="D83" s="287">
        <v>83</v>
      </c>
      <c r="E83" s="286" t="s">
        <v>165</v>
      </c>
      <c r="F83" s="286" t="s">
        <v>81</v>
      </c>
      <c r="G83" s="286" t="s">
        <v>164</v>
      </c>
    </row>
    <row r="84" spans="1:7" x14ac:dyDescent="0.25">
      <c r="A84" s="284" t="s">
        <v>166</v>
      </c>
      <c r="B84" s="285">
        <v>84</v>
      </c>
      <c r="C84" s="285" t="str">
        <f t="shared" si="1"/>
        <v>ADANAYÜREĞİR</v>
      </c>
      <c r="D84" s="285">
        <v>84</v>
      </c>
      <c r="E84" s="284" t="s">
        <v>165</v>
      </c>
      <c r="F84" s="284" t="s">
        <v>81</v>
      </c>
      <c r="G84" s="284" t="s">
        <v>166</v>
      </c>
    </row>
    <row r="85" spans="1:7" x14ac:dyDescent="0.25">
      <c r="A85" s="286" t="s">
        <v>167</v>
      </c>
      <c r="B85" s="287">
        <v>85</v>
      </c>
      <c r="C85" s="285" t="str">
        <f t="shared" si="1"/>
        <v>ADANAALADAĞ</v>
      </c>
      <c r="D85" s="287">
        <v>85</v>
      </c>
      <c r="E85" s="286" t="s">
        <v>165</v>
      </c>
      <c r="F85" s="286" t="s">
        <v>81</v>
      </c>
      <c r="G85" s="286" t="s">
        <v>167</v>
      </c>
    </row>
    <row r="86" spans="1:7" x14ac:dyDescent="0.25">
      <c r="A86" s="284" t="s">
        <v>168</v>
      </c>
      <c r="B86" s="285">
        <v>86</v>
      </c>
      <c r="C86" s="285" t="str">
        <f t="shared" si="1"/>
        <v>ADANACEYHAN</v>
      </c>
      <c r="D86" s="285">
        <v>86</v>
      </c>
      <c r="E86" s="284" t="s">
        <v>165</v>
      </c>
      <c r="F86" s="284" t="s">
        <v>81</v>
      </c>
      <c r="G86" s="284" t="s">
        <v>168</v>
      </c>
    </row>
    <row r="87" spans="1:7" x14ac:dyDescent="0.25">
      <c r="A87" s="286" t="s">
        <v>169</v>
      </c>
      <c r="B87" s="287">
        <v>87</v>
      </c>
      <c r="C87" s="285" t="str">
        <f t="shared" si="1"/>
        <v>ADANAFEKE</v>
      </c>
      <c r="D87" s="287">
        <v>87</v>
      </c>
      <c r="E87" s="286" t="s">
        <v>165</v>
      </c>
      <c r="F87" s="286" t="s">
        <v>81</v>
      </c>
      <c r="G87" s="286" t="s">
        <v>169</v>
      </c>
    </row>
    <row r="88" spans="1:7" x14ac:dyDescent="0.25">
      <c r="A88" s="284" t="s">
        <v>170</v>
      </c>
      <c r="B88" s="285">
        <v>88</v>
      </c>
      <c r="C88" s="285" t="str">
        <f t="shared" si="1"/>
        <v>ADANAİMAMOĞLU</v>
      </c>
      <c r="D88" s="285">
        <v>88</v>
      </c>
      <c r="E88" s="284" t="s">
        <v>165</v>
      </c>
      <c r="F88" s="284" t="s">
        <v>81</v>
      </c>
      <c r="G88" s="284" t="s">
        <v>170</v>
      </c>
    </row>
    <row r="89" spans="1:7" x14ac:dyDescent="0.25">
      <c r="A89" s="286" t="s">
        <v>171</v>
      </c>
      <c r="B89" s="287">
        <v>89</v>
      </c>
      <c r="C89" s="285" t="str">
        <f t="shared" si="1"/>
        <v>ADANAKARAİSALI</v>
      </c>
      <c r="D89" s="287">
        <v>89</v>
      </c>
      <c r="E89" s="286" t="s">
        <v>165</v>
      </c>
      <c r="F89" s="286" t="s">
        <v>81</v>
      </c>
      <c r="G89" s="286" t="s">
        <v>171</v>
      </c>
    </row>
    <row r="90" spans="1:7" x14ac:dyDescent="0.25">
      <c r="A90" s="284" t="s">
        <v>172</v>
      </c>
      <c r="B90" s="285">
        <v>90</v>
      </c>
      <c r="C90" s="285" t="str">
        <f t="shared" si="1"/>
        <v>ADANAKARATAŞ</v>
      </c>
      <c r="D90" s="285">
        <v>90</v>
      </c>
      <c r="E90" s="284" t="s">
        <v>165</v>
      </c>
      <c r="F90" s="284" t="s">
        <v>81</v>
      </c>
      <c r="G90" s="284" t="s">
        <v>172</v>
      </c>
    </row>
    <row r="91" spans="1:7" x14ac:dyDescent="0.25">
      <c r="A91" s="286" t="s">
        <v>173</v>
      </c>
      <c r="B91" s="287">
        <v>91</v>
      </c>
      <c r="C91" s="285" t="str">
        <f t="shared" si="1"/>
        <v>ADANAKOZAN</v>
      </c>
      <c r="D91" s="287">
        <v>91</v>
      </c>
      <c r="E91" s="286" t="s">
        <v>165</v>
      </c>
      <c r="F91" s="286" t="s">
        <v>81</v>
      </c>
      <c r="G91" s="286" t="s">
        <v>173</v>
      </c>
    </row>
    <row r="92" spans="1:7" x14ac:dyDescent="0.25">
      <c r="A92" s="284" t="s">
        <v>174</v>
      </c>
      <c r="B92" s="285">
        <v>92</v>
      </c>
      <c r="C92" s="285" t="str">
        <f t="shared" si="1"/>
        <v>ADANAPOZANTI</v>
      </c>
      <c r="D92" s="285">
        <v>92</v>
      </c>
      <c r="E92" s="284" t="s">
        <v>165</v>
      </c>
      <c r="F92" s="284" t="s">
        <v>81</v>
      </c>
      <c r="G92" s="284" t="s">
        <v>174</v>
      </c>
    </row>
    <row r="93" spans="1:7" x14ac:dyDescent="0.25">
      <c r="A93" s="286" t="s">
        <v>175</v>
      </c>
      <c r="B93" s="287">
        <v>93</v>
      </c>
      <c r="C93" s="285" t="str">
        <f t="shared" si="1"/>
        <v>ADANASAİMBEYLİ</v>
      </c>
      <c r="D93" s="287">
        <v>93</v>
      </c>
      <c r="E93" s="286" t="s">
        <v>165</v>
      </c>
      <c r="F93" s="286" t="s">
        <v>81</v>
      </c>
      <c r="G93" s="286" t="s">
        <v>175</v>
      </c>
    </row>
    <row r="94" spans="1:7" x14ac:dyDescent="0.25">
      <c r="A94" s="284" t="s">
        <v>176</v>
      </c>
      <c r="B94" s="285">
        <v>94</v>
      </c>
      <c r="C94" s="285" t="str">
        <f t="shared" si="1"/>
        <v>ADANATUFANBEYLİ</v>
      </c>
      <c r="D94" s="285">
        <v>94</v>
      </c>
      <c r="E94" s="284" t="s">
        <v>165</v>
      </c>
      <c r="F94" s="284" t="s">
        <v>81</v>
      </c>
      <c r="G94" s="284" t="s">
        <v>176</v>
      </c>
    </row>
    <row r="95" spans="1:7" x14ac:dyDescent="0.25">
      <c r="A95" s="286" t="s">
        <v>177</v>
      </c>
      <c r="B95" s="287">
        <v>95</v>
      </c>
      <c r="C95" s="285" t="str">
        <f t="shared" si="1"/>
        <v>ADANAYUMURTALIK</v>
      </c>
      <c r="D95" s="287">
        <v>95</v>
      </c>
      <c r="E95" s="286" t="s">
        <v>165</v>
      </c>
      <c r="F95" s="286" t="s">
        <v>81</v>
      </c>
      <c r="G95" s="286" t="s">
        <v>177</v>
      </c>
    </row>
    <row r="96" spans="1:7" x14ac:dyDescent="0.25">
      <c r="A96" s="284" t="s">
        <v>178</v>
      </c>
      <c r="B96" s="285">
        <v>97</v>
      </c>
      <c r="C96" s="285" t="str">
        <f t="shared" si="1"/>
        <v>ADIYAMANBESNİ</v>
      </c>
      <c r="D96" s="285">
        <v>97</v>
      </c>
      <c r="E96" s="284" t="s">
        <v>179</v>
      </c>
      <c r="F96" s="284" t="s">
        <v>83</v>
      </c>
      <c r="G96" s="284" t="s">
        <v>178</v>
      </c>
    </row>
    <row r="97" spans="1:7" x14ac:dyDescent="0.25">
      <c r="A97" s="286" t="s">
        <v>180</v>
      </c>
      <c r="B97" s="287">
        <v>98</v>
      </c>
      <c r="C97" s="285" t="str">
        <f t="shared" si="1"/>
        <v>ADIYAMANÇELİKHAN</v>
      </c>
      <c r="D97" s="287">
        <v>98</v>
      </c>
      <c r="E97" s="286" t="s">
        <v>179</v>
      </c>
      <c r="F97" s="286" t="s">
        <v>83</v>
      </c>
      <c r="G97" s="286" t="s">
        <v>180</v>
      </c>
    </row>
    <row r="98" spans="1:7" x14ac:dyDescent="0.25">
      <c r="A98" s="284" t="s">
        <v>181</v>
      </c>
      <c r="B98" s="285">
        <v>99</v>
      </c>
      <c r="C98" s="285" t="str">
        <f t="shared" si="1"/>
        <v>ADIYAMANGERGER</v>
      </c>
      <c r="D98" s="285">
        <v>99</v>
      </c>
      <c r="E98" s="284" t="s">
        <v>179</v>
      </c>
      <c r="F98" s="284" t="s">
        <v>83</v>
      </c>
      <c r="G98" s="284" t="s">
        <v>181</v>
      </c>
    </row>
    <row r="99" spans="1:7" x14ac:dyDescent="0.25">
      <c r="A99" s="286" t="s">
        <v>182</v>
      </c>
      <c r="B99" s="287">
        <v>100</v>
      </c>
      <c r="C99" s="285" t="str">
        <f t="shared" si="1"/>
        <v>ADIYAMANGÖLBAŞI</v>
      </c>
      <c r="D99" s="287">
        <v>100</v>
      </c>
      <c r="E99" s="286" t="s">
        <v>179</v>
      </c>
      <c r="F99" s="286" t="s">
        <v>83</v>
      </c>
      <c r="G99" s="286" t="s">
        <v>182</v>
      </c>
    </row>
    <row r="100" spans="1:7" x14ac:dyDescent="0.25">
      <c r="A100" s="284" t="s">
        <v>183</v>
      </c>
      <c r="B100" s="285">
        <v>101</v>
      </c>
      <c r="C100" s="285" t="str">
        <f t="shared" si="1"/>
        <v>ADIYAMANKAHTA</v>
      </c>
      <c r="D100" s="285">
        <v>101</v>
      </c>
      <c r="E100" s="284" t="s">
        <v>179</v>
      </c>
      <c r="F100" s="284" t="s">
        <v>83</v>
      </c>
      <c r="G100" s="284" t="s">
        <v>183</v>
      </c>
    </row>
    <row r="101" spans="1:7" x14ac:dyDescent="0.25">
      <c r="A101" s="286" t="s">
        <v>184</v>
      </c>
      <c r="B101" s="287">
        <v>102</v>
      </c>
      <c r="C101" s="285" t="str">
        <f t="shared" si="1"/>
        <v>ADIYAMANSAMSAT</v>
      </c>
      <c r="D101" s="287">
        <v>102</v>
      </c>
      <c r="E101" s="286" t="s">
        <v>179</v>
      </c>
      <c r="F101" s="286" t="s">
        <v>83</v>
      </c>
      <c r="G101" s="286" t="s">
        <v>184</v>
      </c>
    </row>
    <row r="102" spans="1:7" x14ac:dyDescent="0.25">
      <c r="A102" s="284" t="s">
        <v>185</v>
      </c>
      <c r="B102" s="285">
        <v>103</v>
      </c>
      <c r="C102" s="285" t="str">
        <f t="shared" si="1"/>
        <v>ADIYAMANSİNCİK</v>
      </c>
      <c r="D102" s="285">
        <v>103</v>
      </c>
      <c r="E102" s="284" t="s">
        <v>179</v>
      </c>
      <c r="F102" s="284" t="s">
        <v>83</v>
      </c>
      <c r="G102" s="284" t="s">
        <v>185</v>
      </c>
    </row>
    <row r="103" spans="1:7" x14ac:dyDescent="0.25">
      <c r="A103" s="286" t="s">
        <v>186</v>
      </c>
      <c r="B103" s="287">
        <v>104</v>
      </c>
      <c r="C103" s="285" t="str">
        <f t="shared" si="1"/>
        <v>ADIYAMANTUT</v>
      </c>
      <c r="D103" s="287">
        <v>104</v>
      </c>
      <c r="E103" s="286" t="s">
        <v>179</v>
      </c>
      <c r="F103" s="286" t="s">
        <v>83</v>
      </c>
      <c r="G103" s="286" t="s">
        <v>186</v>
      </c>
    </row>
    <row r="104" spans="1:7" x14ac:dyDescent="0.25">
      <c r="A104" s="284" t="s">
        <v>187</v>
      </c>
      <c r="B104" s="285">
        <v>106</v>
      </c>
      <c r="C104" s="285" t="str">
        <f t="shared" si="1"/>
        <v>ANTALYAGÜNDOĞMUŞ</v>
      </c>
      <c r="D104" s="285">
        <v>106</v>
      </c>
      <c r="E104" s="284" t="s">
        <v>165</v>
      </c>
      <c r="F104" s="284" t="s">
        <v>89</v>
      </c>
      <c r="G104" s="284" t="s">
        <v>187</v>
      </c>
    </row>
    <row r="105" spans="1:7" x14ac:dyDescent="0.25">
      <c r="A105" s="286" t="s">
        <v>188</v>
      </c>
      <c r="B105" s="287">
        <v>107</v>
      </c>
      <c r="C105" s="285" t="str">
        <f t="shared" si="1"/>
        <v>ANTALYAİBRADI</v>
      </c>
      <c r="D105" s="287">
        <v>107</v>
      </c>
      <c r="E105" s="286" t="s">
        <v>165</v>
      </c>
      <c r="F105" s="286" t="s">
        <v>89</v>
      </c>
      <c r="G105" s="286" t="s">
        <v>188</v>
      </c>
    </row>
    <row r="106" spans="1:7" x14ac:dyDescent="0.25">
      <c r="A106" s="284" t="s">
        <v>189</v>
      </c>
      <c r="B106" s="285">
        <v>108</v>
      </c>
      <c r="C106" s="285" t="str">
        <f t="shared" si="1"/>
        <v>ANTALYADEMRE</v>
      </c>
      <c r="D106" s="285">
        <v>108</v>
      </c>
      <c r="E106" s="284" t="s">
        <v>165</v>
      </c>
      <c r="F106" s="284" t="s">
        <v>89</v>
      </c>
      <c r="G106" s="284" t="s">
        <v>189</v>
      </c>
    </row>
    <row r="107" spans="1:7" x14ac:dyDescent="0.25">
      <c r="A107" s="286" t="s">
        <v>190</v>
      </c>
      <c r="B107" s="287">
        <v>109</v>
      </c>
      <c r="C107" s="285" t="str">
        <f t="shared" si="1"/>
        <v>ANTALYAKAŞ</v>
      </c>
      <c r="D107" s="287">
        <v>109</v>
      </c>
      <c r="E107" s="286" t="s">
        <v>165</v>
      </c>
      <c r="F107" s="286" t="s">
        <v>89</v>
      </c>
      <c r="G107" s="286" t="s">
        <v>190</v>
      </c>
    </row>
    <row r="108" spans="1:7" x14ac:dyDescent="0.25">
      <c r="A108" s="284" t="s">
        <v>191</v>
      </c>
      <c r="B108" s="285">
        <v>110</v>
      </c>
      <c r="C108" s="285" t="str">
        <f t="shared" si="1"/>
        <v>ANTALYAKEMER</v>
      </c>
      <c r="D108" s="285">
        <v>110</v>
      </c>
      <c r="E108" s="284" t="s">
        <v>165</v>
      </c>
      <c r="F108" s="284" t="s">
        <v>89</v>
      </c>
      <c r="G108" s="284" t="s">
        <v>191</v>
      </c>
    </row>
    <row r="109" spans="1:7" x14ac:dyDescent="0.25">
      <c r="A109" s="286" t="s">
        <v>192</v>
      </c>
      <c r="B109" s="287">
        <v>111</v>
      </c>
      <c r="C109" s="285" t="str">
        <f t="shared" si="1"/>
        <v>ANTALYAKORKUTELİ</v>
      </c>
      <c r="D109" s="287">
        <v>111</v>
      </c>
      <c r="E109" s="286" t="s">
        <v>165</v>
      </c>
      <c r="F109" s="286" t="s">
        <v>89</v>
      </c>
      <c r="G109" s="286" t="s">
        <v>192</v>
      </c>
    </row>
    <row r="110" spans="1:7" x14ac:dyDescent="0.25">
      <c r="A110" s="284" t="s">
        <v>193</v>
      </c>
      <c r="B110" s="285">
        <v>112</v>
      </c>
      <c r="C110" s="285" t="str">
        <f t="shared" si="1"/>
        <v>ANTALYAKUMLUCA</v>
      </c>
      <c r="D110" s="285">
        <v>112</v>
      </c>
      <c r="E110" s="284" t="s">
        <v>165</v>
      </c>
      <c r="F110" s="284" t="s">
        <v>89</v>
      </c>
      <c r="G110" s="284" t="s">
        <v>193</v>
      </c>
    </row>
    <row r="111" spans="1:7" x14ac:dyDescent="0.25">
      <c r="A111" s="286" t="s">
        <v>194</v>
      </c>
      <c r="B111" s="287">
        <v>113</v>
      </c>
      <c r="C111" s="285" t="str">
        <f t="shared" si="1"/>
        <v>ANTALYAMANAVGAT</v>
      </c>
      <c r="D111" s="287">
        <v>113</v>
      </c>
      <c r="E111" s="286" t="s">
        <v>165</v>
      </c>
      <c r="F111" s="286" t="s">
        <v>89</v>
      </c>
      <c r="G111" s="286" t="s">
        <v>194</v>
      </c>
    </row>
    <row r="112" spans="1:7" x14ac:dyDescent="0.25">
      <c r="A112" s="284" t="s">
        <v>195</v>
      </c>
      <c r="B112" s="285">
        <v>114</v>
      </c>
      <c r="C112" s="285" t="str">
        <f t="shared" si="1"/>
        <v>ANTALYASERİK</v>
      </c>
      <c r="D112" s="285">
        <v>114</v>
      </c>
      <c r="E112" s="284" t="s">
        <v>165</v>
      </c>
      <c r="F112" s="284" t="s">
        <v>89</v>
      </c>
      <c r="G112" s="284" t="s">
        <v>195</v>
      </c>
    </row>
    <row r="113" spans="1:7" x14ac:dyDescent="0.25">
      <c r="A113" s="286" t="s">
        <v>196</v>
      </c>
      <c r="B113" s="287">
        <v>116</v>
      </c>
      <c r="C113" s="285" t="str">
        <f t="shared" si="1"/>
        <v>ARTVİNARDANUÇ</v>
      </c>
      <c r="D113" s="287">
        <v>116</v>
      </c>
      <c r="E113" s="286" t="s">
        <v>179</v>
      </c>
      <c r="F113" s="286" t="s">
        <v>90</v>
      </c>
      <c r="G113" s="286" t="s">
        <v>196</v>
      </c>
    </row>
    <row r="114" spans="1:7" x14ac:dyDescent="0.25">
      <c r="A114" s="284" t="s">
        <v>197</v>
      </c>
      <c r="B114" s="285">
        <v>117</v>
      </c>
      <c r="C114" s="285" t="str">
        <f t="shared" si="1"/>
        <v>ARTVİNARHAVİ</v>
      </c>
      <c r="D114" s="285">
        <v>117</v>
      </c>
      <c r="E114" s="284" t="s">
        <v>179</v>
      </c>
      <c r="F114" s="284" t="s">
        <v>90</v>
      </c>
      <c r="G114" s="284" t="s">
        <v>197</v>
      </c>
    </row>
    <row r="115" spans="1:7" x14ac:dyDescent="0.25">
      <c r="A115" s="286" t="s">
        <v>198</v>
      </c>
      <c r="B115" s="287">
        <v>118</v>
      </c>
      <c r="C115" s="285" t="str">
        <f t="shared" si="1"/>
        <v>ARTVİNBORÇKA</v>
      </c>
      <c r="D115" s="287">
        <v>118</v>
      </c>
      <c r="E115" s="286" t="s">
        <v>179</v>
      </c>
      <c r="F115" s="286" t="s">
        <v>90</v>
      </c>
      <c r="G115" s="286" t="s">
        <v>198</v>
      </c>
    </row>
    <row r="116" spans="1:7" x14ac:dyDescent="0.25">
      <c r="A116" s="284" t="s">
        <v>199</v>
      </c>
      <c r="B116" s="285">
        <v>119</v>
      </c>
      <c r="C116" s="285" t="str">
        <f t="shared" si="1"/>
        <v>ARTVİNHOPA</v>
      </c>
      <c r="D116" s="285">
        <v>119</v>
      </c>
      <c r="E116" s="284" t="s">
        <v>179</v>
      </c>
      <c r="F116" s="284" t="s">
        <v>90</v>
      </c>
      <c r="G116" s="284" t="s">
        <v>199</v>
      </c>
    </row>
    <row r="117" spans="1:7" x14ac:dyDescent="0.25">
      <c r="A117" s="286" t="s">
        <v>200</v>
      </c>
      <c r="B117" s="287">
        <v>120</v>
      </c>
      <c r="C117" s="285" t="str">
        <f t="shared" si="1"/>
        <v>ARTVİNMURGUL</v>
      </c>
      <c r="D117" s="287">
        <v>120</v>
      </c>
      <c r="E117" s="286" t="s">
        <v>179</v>
      </c>
      <c r="F117" s="286" t="s">
        <v>90</v>
      </c>
      <c r="G117" s="286" t="s">
        <v>200</v>
      </c>
    </row>
    <row r="118" spans="1:7" x14ac:dyDescent="0.25">
      <c r="A118" s="284" t="s">
        <v>201</v>
      </c>
      <c r="B118" s="285">
        <v>121</v>
      </c>
      <c r="C118" s="285" t="str">
        <f t="shared" si="1"/>
        <v>ARTVİNŞAVŞAT</v>
      </c>
      <c r="D118" s="285">
        <v>121</v>
      </c>
      <c r="E118" s="284" t="s">
        <v>179</v>
      </c>
      <c r="F118" s="284" t="s">
        <v>90</v>
      </c>
      <c r="G118" s="284" t="s">
        <v>201</v>
      </c>
    </row>
    <row r="119" spans="1:7" x14ac:dyDescent="0.25">
      <c r="A119" s="286" t="s">
        <v>202</v>
      </c>
      <c r="B119" s="287">
        <v>122</v>
      </c>
      <c r="C119" s="285" t="str">
        <f t="shared" si="1"/>
        <v>ARTVİNYUSUFELİ</v>
      </c>
      <c r="D119" s="287">
        <v>122</v>
      </c>
      <c r="E119" s="286" t="s">
        <v>179</v>
      </c>
      <c r="F119" s="286" t="s">
        <v>90</v>
      </c>
      <c r="G119" s="286" t="s">
        <v>202</v>
      </c>
    </row>
    <row r="120" spans="1:7" x14ac:dyDescent="0.25">
      <c r="A120" s="284" t="s">
        <v>203</v>
      </c>
      <c r="B120" s="285">
        <v>124</v>
      </c>
      <c r="C120" s="285" t="str">
        <f t="shared" si="1"/>
        <v>AYDINBOZDOĞAN</v>
      </c>
      <c r="D120" s="285">
        <v>124</v>
      </c>
      <c r="E120" s="284" t="s">
        <v>165</v>
      </c>
      <c r="F120" s="284" t="s">
        <v>91</v>
      </c>
      <c r="G120" s="284" t="s">
        <v>203</v>
      </c>
    </row>
    <row r="121" spans="1:7" x14ac:dyDescent="0.25">
      <c r="A121" s="286" t="s">
        <v>204</v>
      </c>
      <c r="B121" s="287">
        <v>125</v>
      </c>
      <c r="C121" s="285" t="str">
        <f t="shared" si="1"/>
        <v>AYDINBUHARKENT</v>
      </c>
      <c r="D121" s="287">
        <v>125</v>
      </c>
      <c r="E121" s="286" t="s">
        <v>165</v>
      </c>
      <c r="F121" s="286" t="s">
        <v>91</v>
      </c>
      <c r="G121" s="286" t="s">
        <v>204</v>
      </c>
    </row>
    <row r="122" spans="1:7" x14ac:dyDescent="0.25">
      <c r="A122" s="284" t="s">
        <v>205</v>
      </c>
      <c r="B122" s="285">
        <v>126</v>
      </c>
      <c r="C122" s="285" t="str">
        <f t="shared" si="1"/>
        <v>AYDINÇİNE</v>
      </c>
      <c r="D122" s="285">
        <v>126</v>
      </c>
      <c r="E122" s="284" t="s">
        <v>165</v>
      </c>
      <c r="F122" s="284" t="s">
        <v>91</v>
      </c>
      <c r="G122" s="284" t="s">
        <v>205</v>
      </c>
    </row>
    <row r="123" spans="1:7" x14ac:dyDescent="0.25">
      <c r="A123" s="286" t="s">
        <v>206</v>
      </c>
      <c r="B123" s="287">
        <v>127</v>
      </c>
      <c r="C123" s="285" t="str">
        <f t="shared" si="1"/>
        <v>AYDINDİDİM</v>
      </c>
      <c r="D123" s="287">
        <v>127</v>
      </c>
      <c r="E123" s="286" t="s">
        <v>165</v>
      </c>
      <c r="F123" s="286" t="s">
        <v>91</v>
      </c>
      <c r="G123" s="286" t="s">
        <v>206</v>
      </c>
    </row>
    <row r="124" spans="1:7" x14ac:dyDescent="0.25">
      <c r="A124" s="284" t="s">
        <v>207</v>
      </c>
      <c r="B124" s="285">
        <v>128</v>
      </c>
      <c r="C124" s="285" t="str">
        <f t="shared" si="1"/>
        <v>AYDINGERMENCİK</v>
      </c>
      <c r="D124" s="285">
        <v>128</v>
      </c>
      <c r="E124" s="284" t="s">
        <v>165</v>
      </c>
      <c r="F124" s="284" t="s">
        <v>91</v>
      </c>
      <c r="G124" s="284" t="s">
        <v>207</v>
      </c>
    </row>
    <row r="125" spans="1:7" x14ac:dyDescent="0.25">
      <c r="A125" s="286" t="s">
        <v>208</v>
      </c>
      <c r="B125" s="287">
        <v>129</v>
      </c>
      <c r="C125" s="285" t="str">
        <f t="shared" si="1"/>
        <v>AYDINİNCİRLİOVA</v>
      </c>
      <c r="D125" s="287">
        <v>129</v>
      </c>
      <c r="E125" s="286" t="s">
        <v>165</v>
      </c>
      <c r="F125" s="286" t="s">
        <v>91</v>
      </c>
      <c r="G125" s="286" t="s">
        <v>208</v>
      </c>
    </row>
    <row r="126" spans="1:7" x14ac:dyDescent="0.25">
      <c r="A126" s="284" t="s">
        <v>209</v>
      </c>
      <c r="B126" s="285">
        <v>130</v>
      </c>
      <c r="C126" s="285" t="str">
        <f t="shared" si="1"/>
        <v>AYDINKARACASU</v>
      </c>
      <c r="D126" s="285">
        <v>130</v>
      </c>
      <c r="E126" s="284" t="s">
        <v>165</v>
      </c>
      <c r="F126" s="284" t="s">
        <v>91</v>
      </c>
      <c r="G126" s="284" t="s">
        <v>209</v>
      </c>
    </row>
    <row r="127" spans="1:7" x14ac:dyDescent="0.25">
      <c r="A127" s="286" t="s">
        <v>210</v>
      </c>
      <c r="B127" s="287">
        <v>131</v>
      </c>
      <c r="C127" s="285" t="str">
        <f t="shared" si="1"/>
        <v>AYDINKARPUZLU</v>
      </c>
      <c r="D127" s="287">
        <v>131</v>
      </c>
      <c r="E127" s="286" t="s">
        <v>165</v>
      </c>
      <c r="F127" s="286" t="s">
        <v>91</v>
      </c>
      <c r="G127" s="286" t="s">
        <v>210</v>
      </c>
    </row>
    <row r="128" spans="1:7" x14ac:dyDescent="0.25">
      <c r="A128" s="284" t="s">
        <v>211</v>
      </c>
      <c r="B128" s="285">
        <v>132</v>
      </c>
      <c r="C128" s="285" t="str">
        <f t="shared" si="1"/>
        <v>AFYONKARAHİSARBAŞMAKÇI</v>
      </c>
      <c r="D128" s="285">
        <v>132</v>
      </c>
      <c r="E128" s="284" t="s">
        <v>179</v>
      </c>
      <c r="F128" s="284" t="s">
        <v>85</v>
      </c>
      <c r="G128" s="284" t="s">
        <v>211</v>
      </c>
    </row>
    <row r="129" spans="1:7" x14ac:dyDescent="0.25">
      <c r="A129" s="286" t="s">
        <v>212</v>
      </c>
      <c r="B129" s="287">
        <v>133</v>
      </c>
      <c r="C129" s="285" t="str">
        <f t="shared" si="1"/>
        <v>AFYONKARAHİSARBAYAT</v>
      </c>
      <c r="D129" s="287">
        <v>133</v>
      </c>
      <c r="E129" s="286" t="s">
        <v>179</v>
      </c>
      <c r="F129" s="286" t="s">
        <v>85</v>
      </c>
      <c r="G129" s="286" t="s">
        <v>212</v>
      </c>
    </row>
    <row r="130" spans="1:7" x14ac:dyDescent="0.25">
      <c r="A130" s="284" t="s">
        <v>213</v>
      </c>
      <c r="B130" s="285">
        <v>134</v>
      </c>
      <c r="C130" s="285" t="str">
        <f t="shared" si="1"/>
        <v>AFYONKARAHİSARBOLVADİN</v>
      </c>
      <c r="D130" s="285">
        <v>134</v>
      </c>
      <c r="E130" s="284" t="s">
        <v>179</v>
      </c>
      <c r="F130" s="284" t="s">
        <v>85</v>
      </c>
      <c r="G130" s="284" t="s">
        <v>213</v>
      </c>
    </row>
    <row r="131" spans="1:7" x14ac:dyDescent="0.25">
      <c r="A131" s="286" t="s">
        <v>214</v>
      </c>
      <c r="B131" s="287">
        <v>135</v>
      </c>
      <c r="C131" s="285" t="str">
        <f t="shared" ref="C131:C194" si="2">CONCATENATE(F131,A131)</f>
        <v>AFYONKARAHİSARÇAY</v>
      </c>
      <c r="D131" s="287">
        <v>135</v>
      </c>
      <c r="E131" s="286" t="s">
        <v>179</v>
      </c>
      <c r="F131" s="286" t="s">
        <v>85</v>
      </c>
      <c r="G131" s="286" t="s">
        <v>214</v>
      </c>
    </row>
    <row r="132" spans="1:7" x14ac:dyDescent="0.25">
      <c r="A132" s="284" t="s">
        <v>215</v>
      </c>
      <c r="B132" s="285">
        <v>136</v>
      </c>
      <c r="C132" s="285" t="str">
        <f t="shared" si="2"/>
        <v>AFYONKARAHİSARÇOBANLAR</v>
      </c>
      <c r="D132" s="285">
        <v>136</v>
      </c>
      <c r="E132" s="284" t="s">
        <v>179</v>
      </c>
      <c r="F132" s="284" t="s">
        <v>85</v>
      </c>
      <c r="G132" s="284" t="s">
        <v>215</v>
      </c>
    </row>
    <row r="133" spans="1:7" x14ac:dyDescent="0.25">
      <c r="A133" s="286" t="s">
        <v>216</v>
      </c>
      <c r="B133" s="287">
        <v>137</v>
      </c>
      <c r="C133" s="285" t="str">
        <f t="shared" si="2"/>
        <v>AFYONKARAHİSARDAZKIRI</v>
      </c>
      <c r="D133" s="287">
        <v>137</v>
      </c>
      <c r="E133" s="286" t="s">
        <v>179</v>
      </c>
      <c r="F133" s="286" t="s">
        <v>85</v>
      </c>
      <c r="G133" s="286" t="s">
        <v>216</v>
      </c>
    </row>
    <row r="134" spans="1:7" x14ac:dyDescent="0.25">
      <c r="A134" s="284" t="s">
        <v>217</v>
      </c>
      <c r="B134" s="285">
        <v>138</v>
      </c>
      <c r="C134" s="285" t="str">
        <f t="shared" si="2"/>
        <v>AFYONKARAHİSARDİNAR</v>
      </c>
      <c r="D134" s="285">
        <v>138</v>
      </c>
      <c r="E134" s="284" t="s">
        <v>179</v>
      </c>
      <c r="F134" s="284" t="s">
        <v>85</v>
      </c>
      <c r="G134" s="284" t="s">
        <v>217</v>
      </c>
    </row>
    <row r="135" spans="1:7" x14ac:dyDescent="0.25">
      <c r="A135" s="286" t="s">
        <v>218</v>
      </c>
      <c r="B135" s="287">
        <v>139</v>
      </c>
      <c r="C135" s="285" t="str">
        <f t="shared" si="2"/>
        <v>AFYONKARAHİSAREMİRDAĞ</v>
      </c>
      <c r="D135" s="287">
        <v>139</v>
      </c>
      <c r="E135" s="286" t="s">
        <v>179</v>
      </c>
      <c r="F135" s="286" t="s">
        <v>85</v>
      </c>
      <c r="G135" s="286" t="s">
        <v>218</v>
      </c>
    </row>
    <row r="136" spans="1:7" x14ac:dyDescent="0.25">
      <c r="A136" s="284" t="s">
        <v>219</v>
      </c>
      <c r="B136" s="285">
        <v>140</v>
      </c>
      <c r="C136" s="285" t="str">
        <f t="shared" si="2"/>
        <v>AFYONKARAHİSAREVCİLER</v>
      </c>
      <c r="D136" s="285">
        <v>140</v>
      </c>
      <c r="E136" s="284" t="s">
        <v>179</v>
      </c>
      <c r="F136" s="284" t="s">
        <v>85</v>
      </c>
      <c r="G136" s="284" t="s">
        <v>219</v>
      </c>
    </row>
    <row r="137" spans="1:7" x14ac:dyDescent="0.25">
      <c r="A137" s="286" t="s">
        <v>220</v>
      </c>
      <c r="B137" s="287">
        <v>141</v>
      </c>
      <c r="C137" s="285" t="str">
        <f t="shared" si="2"/>
        <v>AFYONKARAHİSARHOCALAR</v>
      </c>
      <c r="D137" s="287">
        <v>141</v>
      </c>
      <c r="E137" s="286" t="s">
        <v>179</v>
      </c>
      <c r="F137" s="286" t="s">
        <v>85</v>
      </c>
      <c r="G137" s="286" t="s">
        <v>220</v>
      </c>
    </row>
    <row r="138" spans="1:7" x14ac:dyDescent="0.25">
      <c r="A138" s="284" t="s">
        <v>221</v>
      </c>
      <c r="B138" s="285">
        <v>142</v>
      </c>
      <c r="C138" s="285" t="str">
        <f t="shared" si="2"/>
        <v>AFYONKARAHİSARİHSANİYE</v>
      </c>
      <c r="D138" s="285">
        <v>142</v>
      </c>
      <c r="E138" s="284" t="s">
        <v>179</v>
      </c>
      <c r="F138" s="284" t="s">
        <v>85</v>
      </c>
      <c r="G138" s="284" t="s">
        <v>221</v>
      </c>
    </row>
    <row r="139" spans="1:7" x14ac:dyDescent="0.25">
      <c r="A139" s="286" t="s">
        <v>222</v>
      </c>
      <c r="B139" s="287">
        <v>143</v>
      </c>
      <c r="C139" s="285" t="str">
        <f t="shared" si="2"/>
        <v>AFYONKARAHİSARİSCEHİSAR</v>
      </c>
      <c r="D139" s="287">
        <v>143</v>
      </c>
      <c r="E139" s="286" t="s">
        <v>179</v>
      </c>
      <c r="F139" s="286" t="s">
        <v>85</v>
      </c>
      <c r="G139" s="286" t="s">
        <v>222</v>
      </c>
    </row>
    <row r="140" spans="1:7" x14ac:dyDescent="0.25">
      <c r="A140" s="284" t="s">
        <v>223</v>
      </c>
      <c r="B140" s="285">
        <v>144</v>
      </c>
      <c r="C140" s="285" t="str">
        <f t="shared" si="2"/>
        <v>AFYONKARAHİSARKIZILÖREN</v>
      </c>
      <c r="D140" s="285">
        <v>144</v>
      </c>
      <c r="E140" s="284" t="s">
        <v>179</v>
      </c>
      <c r="F140" s="284" t="s">
        <v>85</v>
      </c>
      <c r="G140" s="284" t="s">
        <v>223</v>
      </c>
    </row>
    <row r="141" spans="1:7" x14ac:dyDescent="0.25">
      <c r="A141" s="286" t="s">
        <v>224</v>
      </c>
      <c r="B141" s="287">
        <v>145</v>
      </c>
      <c r="C141" s="285" t="str">
        <f t="shared" si="2"/>
        <v>AMASYAGÖYNÜCEK</v>
      </c>
      <c r="D141" s="287">
        <v>145</v>
      </c>
      <c r="E141" s="286" t="s">
        <v>179</v>
      </c>
      <c r="F141" s="286" t="s">
        <v>87</v>
      </c>
      <c r="G141" s="286" t="s">
        <v>224</v>
      </c>
    </row>
    <row r="142" spans="1:7" x14ac:dyDescent="0.25">
      <c r="A142" s="284" t="s">
        <v>225</v>
      </c>
      <c r="B142" s="285">
        <v>146</v>
      </c>
      <c r="C142" s="285" t="str">
        <f t="shared" si="2"/>
        <v>AMASYAGÜMÜŞHACIKÖY</v>
      </c>
      <c r="D142" s="285">
        <v>146</v>
      </c>
      <c r="E142" s="284" t="s">
        <v>179</v>
      </c>
      <c r="F142" s="284" t="s">
        <v>87</v>
      </c>
      <c r="G142" s="284" t="s">
        <v>225</v>
      </c>
    </row>
    <row r="143" spans="1:7" x14ac:dyDescent="0.25">
      <c r="A143" s="286" t="s">
        <v>226</v>
      </c>
      <c r="B143" s="287">
        <v>147</v>
      </c>
      <c r="C143" s="285" t="str">
        <f t="shared" si="2"/>
        <v>AMASYAHAMAMÖZÜ</v>
      </c>
      <c r="D143" s="287">
        <v>147</v>
      </c>
      <c r="E143" s="286" t="s">
        <v>179</v>
      </c>
      <c r="F143" s="286" t="s">
        <v>87</v>
      </c>
      <c r="G143" s="286" t="s">
        <v>226</v>
      </c>
    </row>
    <row r="144" spans="1:7" x14ac:dyDescent="0.25">
      <c r="A144" s="284" t="s">
        <v>227</v>
      </c>
      <c r="B144" s="285">
        <v>148</v>
      </c>
      <c r="C144" s="285" t="str">
        <f t="shared" si="2"/>
        <v>AMASYAMERZİFON</v>
      </c>
      <c r="D144" s="285">
        <v>148</v>
      </c>
      <c r="E144" s="284" t="s">
        <v>179</v>
      </c>
      <c r="F144" s="284" t="s">
        <v>87</v>
      </c>
      <c r="G144" s="284" t="s">
        <v>227</v>
      </c>
    </row>
    <row r="145" spans="1:7" x14ac:dyDescent="0.25">
      <c r="A145" s="286" t="s">
        <v>228</v>
      </c>
      <c r="B145" s="287">
        <v>149</v>
      </c>
      <c r="C145" s="285" t="str">
        <f t="shared" si="2"/>
        <v>AMASYASULUOVA</v>
      </c>
      <c r="D145" s="287">
        <v>149</v>
      </c>
      <c r="E145" s="286" t="s">
        <v>179</v>
      </c>
      <c r="F145" s="286" t="s">
        <v>87</v>
      </c>
      <c r="G145" s="286" t="s">
        <v>228</v>
      </c>
    </row>
    <row r="146" spans="1:7" x14ac:dyDescent="0.25">
      <c r="A146" s="284" t="s">
        <v>229</v>
      </c>
      <c r="B146" s="285">
        <v>150</v>
      </c>
      <c r="C146" s="285" t="str">
        <f t="shared" si="2"/>
        <v>AMASYATAŞOVA</v>
      </c>
      <c r="D146" s="285">
        <v>150</v>
      </c>
      <c r="E146" s="284" t="s">
        <v>179</v>
      </c>
      <c r="F146" s="284" t="s">
        <v>87</v>
      </c>
      <c r="G146" s="284" t="s">
        <v>229</v>
      </c>
    </row>
    <row r="147" spans="1:7" x14ac:dyDescent="0.25">
      <c r="A147" s="286" t="s">
        <v>230</v>
      </c>
      <c r="B147" s="287">
        <v>152</v>
      </c>
      <c r="C147" s="285" t="str">
        <f t="shared" si="2"/>
        <v>ANKARAALTINDAĞ</v>
      </c>
      <c r="D147" s="287">
        <v>152</v>
      </c>
      <c r="E147" s="286" t="s">
        <v>165</v>
      </c>
      <c r="F147" s="286" t="s">
        <v>88</v>
      </c>
      <c r="G147" s="286" t="s">
        <v>230</v>
      </c>
    </row>
    <row r="148" spans="1:7" x14ac:dyDescent="0.25">
      <c r="A148" s="284" t="s">
        <v>231</v>
      </c>
      <c r="B148" s="285">
        <v>153</v>
      </c>
      <c r="C148" s="285" t="str">
        <f t="shared" si="2"/>
        <v>ANKARAÇANKAYA</v>
      </c>
      <c r="D148" s="285">
        <v>153</v>
      </c>
      <c r="E148" s="284" t="s">
        <v>165</v>
      </c>
      <c r="F148" s="284" t="s">
        <v>88</v>
      </c>
      <c r="G148" s="284" t="s">
        <v>231</v>
      </c>
    </row>
    <row r="149" spans="1:7" x14ac:dyDescent="0.25">
      <c r="A149" s="286" t="s">
        <v>232</v>
      </c>
      <c r="B149" s="287">
        <v>154</v>
      </c>
      <c r="C149" s="285" t="str">
        <f t="shared" si="2"/>
        <v>ANKARAETİMESGUT</v>
      </c>
      <c r="D149" s="287">
        <v>154</v>
      </c>
      <c r="E149" s="286" t="s">
        <v>165</v>
      </c>
      <c r="F149" s="286" t="s">
        <v>88</v>
      </c>
      <c r="G149" s="286" t="s">
        <v>232</v>
      </c>
    </row>
    <row r="150" spans="1:7" x14ac:dyDescent="0.25">
      <c r="A150" s="284" t="s">
        <v>182</v>
      </c>
      <c r="B150" s="285">
        <v>155</v>
      </c>
      <c r="C150" s="285" t="str">
        <f t="shared" si="2"/>
        <v>ANKARAGÖLBAŞI</v>
      </c>
      <c r="D150" s="285">
        <v>155</v>
      </c>
      <c r="E150" s="284" t="s">
        <v>165</v>
      </c>
      <c r="F150" s="284" t="s">
        <v>88</v>
      </c>
      <c r="G150" s="284" t="s">
        <v>182</v>
      </c>
    </row>
    <row r="151" spans="1:7" x14ac:dyDescent="0.25">
      <c r="A151" s="286" t="s">
        <v>233</v>
      </c>
      <c r="B151" s="287">
        <v>156</v>
      </c>
      <c r="C151" s="285" t="str">
        <f t="shared" si="2"/>
        <v>ANKARAKEÇİÖREN</v>
      </c>
      <c r="D151" s="287">
        <v>156</v>
      </c>
      <c r="E151" s="286" t="s">
        <v>165</v>
      </c>
      <c r="F151" s="286" t="s">
        <v>88</v>
      </c>
      <c r="G151" s="286" t="s">
        <v>233</v>
      </c>
    </row>
    <row r="152" spans="1:7" x14ac:dyDescent="0.25">
      <c r="A152" s="284" t="s">
        <v>234</v>
      </c>
      <c r="B152" s="285">
        <v>157</v>
      </c>
      <c r="C152" s="285" t="str">
        <f t="shared" si="2"/>
        <v>ANKARAMAMAK</v>
      </c>
      <c r="D152" s="285">
        <v>157</v>
      </c>
      <c r="E152" s="284" t="s">
        <v>165</v>
      </c>
      <c r="F152" s="284" t="s">
        <v>88</v>
      </c>
      <c r="G152" s="284" t="s">
        <v>234</v>
      </c>
    </row>
    <row r="153" spans="1:7" x14ac:dyDescent="0.25">
      <c r="A153" s="286" t="s">
        <v>235</v>
      </c>
      <c r="B153" s="287">
        <v>158</v>
      </c>
      <c r="C153" s="285" t="str">
        <f t="shared" si="2"/>
        <v>ANKARAKIZILCAHAMAM</v>
      </c>
      <c r="D153" s="287">
        <v>158</v>
      </c>
      <c r="E153" s="286" t="s">
        <v>165</v>
      </c>
      <c r="F153" s="286" t="s">
        <v>88</v>
      </c>
      <c r="G153" s="286" t="s">
        <v>235</v>
      </c>
    </row>
    <row r="154" spans="1:7" x14ac:dyDescent="0.25">
      <c r="A154" s="284" t="s">
        <v>236</v>
      </c>
      <c r="B154" s="285">
        <v>159</v>
      </c>
      <c r="C154" s="285" t="str">
        <f t="shared" si="2"/>
        <v>ANKARANALLIHAN</v>
      </c>
      <c r="D154" s="285">
        <v>159</v>
      </c>
      <c r="E154" s="284" t="s">
        <v>165</v>
      </c>
      <c r="F154" s="284" t="s">
        <v>88</v>
      </c>
      <c r="G154" s="284" t="s">
        <v>236</v>
      </c>
    </row>
    <row r="155" spans="1:7" x14ac:dyDescent="0.25">
      <c r="A155" s="286" t="s">
        <v>237</v>
      </c>
      <c r="B155" s="287">
        <v>160</v>
      </c>
      <c r="C155" s="285" t="str">
        <f t="shared" si="2"/>
        <v>ANKARAPOLATLI</v>
      </c>
      <c r="D155" s="287">
        <v>160</v>
      </c>
      <c r="E155" s="286" t="s">
        <v>165</v>
      </c>
      <c r="F155" s="286" t="s">
        <v>88</v>
      </c>
      <c r="G155" s="286" t="s">
        <v>237</v>
      </c>
    </row>
    <row r="156" spans="1:7" x14ac:dyDescent="0.25">
      <c r="A156" s="284" t="s">
        <v>238</v>
      </c>
      <c r="B156" s="285">
        <v>161</v>
      </c>
      <c r="C156" s="285" t="str">
        <f t="shared" si="2"/>
        <v>ANKARAŞEREFLİKOÇHİSAR</v>
      </c>
      <c r="D156" s="285">
        <v>161</v>
      </c>
      <c r="E156" s="284" t="s">
        <v>165</v>
      </c>
      <c r="F156" s="284" t="s">
        <v>88</v>
      </c>
      <c r="G156" s="284" t="s">
        <v>238</v>
      </c>
    </row>
    <row r="157" spans="1:7" x14ac:dyDescent="0.25">
      <c r="A157" s="286" t="s">
        <v>239</v>
      </c>
      <c r="B157" s="287">
        <v>163</v>
      </c>
      <c r="C157" s="285" t="str">
        <f t="shared" si="2"/>
        <v>ANTALYAKEPEZ</v>
      </c>
      <c r="D157" s="287">
        <v>163</v>
      </c>
      <c r="E157" s="286" t="s">
        <v>165</v>
      </c>
      <c r="F157" s="286" t="s">
        <v>89</v>
      </c>
      <c r="G157" s="286" t="s">
        <v>239</v>
      </c>
    </row>
    <row r="158" spans="1:7" x14ac:dyDescent="0.25">
      <c r="A158" s="284" t="s">
        <v>240</v>
      </c>
      <c r="B158" s="285">
        <v>164</v>
      </c>
      <c r="C158" s="285" t="str">
        <f t="shared" si="2"/>
        <v>ANTALYAKONYAALTI</v>
      </c>
      <c r="D158" s="285">
        <v>164</v>
      </c>
      <c r="E158" s="284" t="s">
        <v>165</v>
      </c>
      <c r="F158" s="284" t="s">
        <v>89</v>
      </c>
      <c r="G158" s="284" t="s">
        <v>240</v>
      </c>
    </row>
    <row r="159" spans="1:7" x14ac:dyDescent="0.25">
      <c r="A159" s="286" t="s">
        <v>241</v>
      </c>
      <c r="B159" s="287">
        <v>165</v>
      </c>
      <c r="C159" s="285" t="str">
        <f t="shared" si="2"/>
        <v>ANTALYAMURATPAŞA</v>
      </c>
      <c r="D159" s="287">
        <v>165</v>
      </c>
      <c r="E159" s="286" t="s">
        <v>165</v>
      </c>
      <c r="F159" s="286" t="s">
        <v>89</v>
      </c>
      <c r="G159" s="286" t="s">
        <v>241</v>
      </c>
    </row>
    <row r="160" spans="1:7" x14ac:dyDescent="0.25">
      <c r="A160" s="284" t="s">
        <v>242</v>
      </c>
      <c r="B160" s="285">
        <v>166</v>
      </c>
      <c r="C160" s="285" t="str">
        <f t="shared" si="2"/>
        <v>ANTALYAAKSEKİ</v>
      </c>
      <c r="D160" s="285">
        <v>166</v>
      </c>
      <c r="E160" s="284" t="s">
        <v>165</v>
      </c>
      <c r="F160" s="284" t="s">
        <v>89</v>
      </c>
      <c r="G160" s="284" t="s">
        <v>242</v>
      </c>
    </row>
    <row r="161" spans="1:7" x14ac:dyDescent="0.25">
      <c r="A161" s="286" t="s">
        <v>243</v>
      </c>
      <c r="B161" s="287">
        <v>167</v>
      </c>
      <c r="C161" s="285" t="str">
        <f t="shared" si="2"/>
        <v>ANTALYAALANYA</v>
      </c>
      <c r="D161" s="287">
        <v>167</v>
      </c>
      <c r="E161" s="286" t="s">
        <v>165</v>
      </c>
      <c r="F161" s="286" t="s">
        <v>89</v>
      </c>
      <c r="G161" s="286" t="s">
        <v>243</v>
      </c>
    </row>
    <row r="162" spans="1:7" x14ac:dyDescent="0.25">
      <c r="A162" s="284" t="s">
        <v>244</v>
      </c>
      <c r="B162" s="285">
        <v>168</v>
      </c>
      <c r="C162" s="285" t="str">
        <f t="shared" si="2"/>
        <v>ANTALYAELMALI</v>
      </c>
      <c r="D162" s="285">
        <v>168</v>
      </c>
      <c r="E162" s="284" t="s">
        <v>165</v>
      </c>
      <c r="F162" s="284" t="s">
        <v>89</v>
      </c>
      <c r="G162" s="284" t="s">
        <v>244</v>
      </c>
    </row>
    <row r="163" spans="1:7" x14ac:dyDescent="0.25">
      <c r="A163" s="286" t="s">
        <v>245</v>
      </c>
      <c r="B163" s="287">
        <v>169</v>
      </c>
      <c r="C163" s="285" t="str">
        <f t="shared" si="2"/>
        <v>ANTALYAFİNİKE</v>
      </c>
      <c r="D163" s="287">
        <v>169</v>
      </c>
      <c r="E163" s="286" t="s">
        <v>165</v>
      </c>
      <c r="F163" s="286" t="s">
        <v>89</v>
      </c>
      <c r="G163" s="286" t="s">
        <v>245</v>
      </c>
    </row>
    <row r="164" spans="1:7" x14ac:dyDescent="0.25">
      <c r="A164" s="284" t="s">
        <v>246</v>
      </c>
      <c r="B164" s="285">
        <v>170</v>
      </c>
      <c r="C164" s="285" t="str">
        <f t="shared" si="2"/>
        <v>ANTALYAGAZİPAŞA</v>
      </c>
      <c r="D164" s="285">
        <v>170</v>
      </c>
      <c r="E164" s="284" t="s">
        <v>165</v>
      </c>
      <c r="F164" s="284" t="s">
        <v>89</v>
      </c>
      <c r="G164" s="284" t="s">
        <v>246</v>
      </c>
    </row>
    <row r="165" spans="1:7" x14ac:dyDescent="0.25">
      <c r="A165" s="286" t="s">
        <v>247</v>
      </c>
      <c r="B165" s="287">
        <v>172</v>
      </c>
      <c r="C165" s="285" t="str">
        <f t="shared" si="2"/>
        <v>BOLUDÖRTDİVAN</v>
      </c>
      <c r="D165" s="287">
        <v>172</v>
      </c>
      <c r="E165" s="286" t="s">
        <v>179</v>
      </c>
      <c r="F165" s="286" t="s">
        <v>96</v>
      </c>
      <c r="G165" s="286" t="s">
        <v>247</v>
      </c>
    </row>
    <row r="166" spans="1:7" x14ac:dyDescent="0.25">
      <c r="A166" s="284" t="s">
        <v>248</v>
      </c>
      <c r="B166" s="285">
        <v>173</v>
      </c>
      <c r="C166" s="285" t="str">
        <f t="shared" si="2"/>
        <v>BOLUGEREDE</v>
      </c>
      <c r="D166" s="285">
        <v>173</v>
      </c>
      <c r="E166" s="284" t="s">
        <v>179</v>
      </c>
      <c r="F166" s="284" t="s">
        <v>96</v>
      </c>
      <c r="G166" s="284" t="s">
        <v>248</v>
      </c>
    </row>
    <row r="167" spans="1:7" x14ac:dyDescent="0.25">
      <c r="A167" s="286" t="s">
        <v>249</v>
      </c>
      <c r="B167" s="287">
        <v>174</v>
      </c>
      <c r="C167" s="285" t="str">
        <f t="shared" si="2"/>
        <v>BOLUGÖYNÜK</v>
      </c>
      <c r="D167" s="287">
        <v>174</v>
      </c>
      <c r="E167" s="286" t="s">
        <v>179</v>
      </c>
      <c r="F167" s="286" t="s">
        <v>96</v>
      </c>
      <c r="G167" s="286" t="s">
        <v>249</v>
      </c>
    </row>
    <row r="168" spans="1:7" x14ac:dyDescent="0.25">
      <c r="A168" s="284" t="s">
        <v>250</v>
      </c>
      <c r="B168" s="285">
        <v>175</v>
      </c>
      <c r="C168" s="285" t="str">
        <f t="shared" si="2"/>
        <v>BOLUKIBRISCIK</v>
      </c>
      <c r="D168" s="285">
        <v>175</v>
      </c>
      <c r="E168" s="284" t="s">
        <v>179</v>
      </c>
      <c r="F168" s="284" t="s">
        <v>96</v>
      </c>
      <c r="G168" s="284" t="s">
        <v>250</v>
      </c>
    </row>
    <row r="169" spans="1:7" x14ac:dyDescent="0.25">
      <c r="A169" s="286" t="s">
        <v>251</v>
      </c>
      <c r="B169" s="287">
        <v>176</v>
      </c>
      <c r="C169" s="285" t="str">
        <f t="shared" si="2"/>
        <v>BOLUMENGEN</v>
      </c>
      <c r="D169" s="287">
        <v>176</v>
      </c>
      <c r="E169" s="286" t="s">
        <v>179</v>
      </c>
      <c r="F169" s="286" t="s">
        <v>96</v>
      </c>
      <c r="G169" s="286" t="s">
        <v>251</v>
      </c>
    </row>
    <row r="170" spans="1:7" x14ac:dyDescent="0.25">
      <c r="A170" s="284" t="s">
        <v>252</v>
      </c>
      <c r="B170" s="285">
        <v>177</v>
      </c>
      <c r="C170" s="285" t="str">
        <f t="shared" si="2"/>
        <v>BOLUMUDURNU</v>
      </c>
      <c r="D170" s="285">
        <v>177</v>
      </c>
      <c r="E170" s="284" t="s">
        <v>179</v>
      </c>
      <c r="F170" s="284" t="s">
        <v>96</v>
      </c>
      <c r="G170" s="284" t="s">
        <v>252</v>
      </c>
    </row>
    <row r="171" spans="1:7" x14ac:dyDescent="0.25">
      <c r="A171" s="286" t="s">
        <v>253</v>
      </c>
      <c r="B171" s="287">
        <v>178</v>
      </c>
      <c r="C171" s="285" t="str">
        <f t="shared" si="2"/>
        <v>BOLUSEBEN</v>
      </c>
      <c r="D171" s="287">
        <v>178</v>
      </c>
      <c r="E171" s="286" t="s">
        <v>179</v>
      </c>
      <c r="F171" s="286" t="s">
        <v>96</v>
      </c>
      <c r="G171" s="286" t="s">
        <v>253</v>
      </c>
    </row>
    <row r="172" spans="1:7" x14ac:dyDescent="0.25">
      <c r="A172" s="284" t="s">
        <v>254</v>
      </c>
      <c r="B172" s="285">
        <v>179</v>
      </c>
      <c r="C172" s="285" t="str">
        <f t="shared" si="2"/>
        <v>BOLUYENİÇAĞA</v>
      </c>
      <c r="D172" s="285">
        <v>179</v>
      </c>
      <c r="E172" s="284" t="s">
        <v>179</v>
      </c>
      <c r="F172" s="284" t="s">
        <v>96</v>
      </c>
      <c r="G172" s="284" t="s">
        <v>254</v>
      </c>
    </row>
    <row r="173" spans="1:7" x14ac:dyDescent="0.25">
      <c r="A173" s="286" t="s">
        <v>255</v>
      </c>
      <c r="B173" s="287">
        <v>181</v>
      </c>
      <c r="C173" s="285" t="str">
        <f t="shared" si="2"/>
        <v>BURDURAĞLASUN</v>
      </c>
      <c r="D173" s="287">
        <v>181</v>
      </c>
      <c r="E173" s="286" t="s">
        <v>179</v>
      </c>
      <c r="F173" s="286" t="s">
        <v>97</v>
      </c>
      <c r="G173" s="286" t="s">
        <v>255</v>
      </c>
    </row>
    <row r="174" spans="1:7" x14ac:dyDescent="0.25">
      <c r="A174" s="284" t="s">
        <v>256</v>
      </c>
      <c r="B174" s="285">
        <v>182</v>
      </c>
      <c r="C174" s="285" t="str">
        <f t="shared" si="2"/>
        <v>BURDURALTINYAYLA</v>
      </c>
      <c r="D174" s="285">
        <v>182</v>
      </c>
      <c r="E174" s="284" t="s">
        <v>179</v>
      </c>
      <c r="F174" s="284" t="s">
        <v>97</v>
      </c>
      <c r="G174" s="284" t="s">
        <v>256</v>
      </c>
    </row>
    <row r="175" spans="1:7" x14ac:dyDescent="0.25">
      <c r="A175" s="286" t="s">
        <v>257</v>
      </c>
      <c r="B175" s="287">
        <v>183</v>
      </c>
      <c r="C175" s="285" t="str">
        <f t="shared" si="2"/>
        <v>BURDURBUCAK</v>
      </c>
      <c r="D175" s="287">
        <v>183</v>
      </c>
      <c r="E175" s="286" t="s">
        <v>179</v>
      </c>
      <c r="F175" s="286" t="s">
        <v>97</v>
      </c>
      <c r="G175" s="286" t="s">
        <v>257</v>
      </c>
    </row>
    <row r="176" spans="1:7" x14ac:dyDescent="0.25">
      <c r="A176" s="284" t="s">
        <v>258</v>
      </c>
      <c r="B176" s="285">
        <v>184</v>
      </c>
      <c r="C176" s="285" t="str">
        <f t="shared" si="2"/>
        <v>BURDURÇAVDIR</v>
      </c>
      <c r="D176" s="285">
        <v>184</v>
      </c>
      <c r="E176" s="284" t="s">
        <v>179</v>
      </c>
      <c r="F176" s="284" t="s">
        <v>97</v>
      </c>
      <c r="G176" s="284" t="s">
        <v>258</v>
      </c>
    </row>
    <row r="177" spans="1:7" x14ac:dyDescent="0.25">
      <c r="A177" s="286" t="s">
        <v>259</v>
      </c>
      <c r="B177" s="287">
        <v>185</v>
      </c>
      <c r="C177" s="285" t="str">
        <f t="shared" si="2"/>
        <v>BURDURÇELTİKÇİ</v>
      </c>
      <c r="D177" s="287">
        <v>185</v>
      </c>
      <c r="E177" s="286" t="s">
        <v>179</v>
      </c>
      <c r="F177" s="286" t="s">
        <v>97</v>
      </c>
      <c r="G177" s="286" t="s">
        <v>259</v>
      </c>
    </row>
    <row r="178" spans="1:7" x14ac:dyDescent="0.25">
      <c r="A178" s="284" t="s">
        <v>260</v>
      </c>
      <c r="B178" s="285">
        <v>186</v>
      </c>
      <c r="C178" s="285" t="str">
        <f t="shared" si="2"/>
        <v>BURDURGÖLHİSAR</v>
      </c>
      <c r="D178" s="285">
        <v>186</v>
      </c>
      <c r="E178" s="284" t="s">
        <v>179</v>
      </c>
      <c r="F178" s="284" t="s">
        <v>97</v>
      </c>
      <c r="G178" s="284" t="s">
        <v>260</v>
      </c>
    </row>
    <row r="179" spans="1:7" x14ac:dyDescent="0.25">
      <c r="A179" s="286" t="s">
        <v>261</v>
      </c>
      <c r="B179" s="287">
        <v>187</v>
      </c>
      <c r="C179" s="285" t="str">
        <f t="shared" si="2"/>
        <v>BURDURKARAMANLI</v>
      </c>
      <c r="D179" s="287">
        <v>187</v>
      </c>
      <c r="E179" s="286" t="s">
        <v>179</v>
      </c>
      <c r="F179" s="286" t="s">
        <v>97</v>
      </c>
      <c r="G179" s="286" t="s">
        <v>261</v>
      </c>
    </row>
    <row r="180" spans="1:7" x14ac:dyDescent="0.25">
      <c r="A180" s="284" t="s">
        <v>191</v>
      </c>
      <c r="B180" s="285">
        <v>188</v>
      </c>
      <c r="C180" s="285" t="str">
        <f t="shared" si="2"/>
        <v>BURDURKEMER</v>
      </c>
      <c r="D180" s="285">
        <v>188</v>
      </c>
      <c r="E180" s="284" t="s">
        <v>179</v>
      </c>
      <c r="F180" s="284" t="s">
        <v>97</v>
      </c>
      <c r="G180" s="284" t="s">
        <v>191</v>
      </c>
    </row>
    <row r="181" spans="1:7" x14ac:dyDescent="0.25">
      <c r="A181" s="286" t="s">
        <v>262</v>
      </c>
      <c r="B181" s="287">
        <v>189</v>
      </c>
      <c r="C181" s="285" t="str">
        <f t="shared" si="2"/>
        <v>BURDURTEFENNİ</v>
      </c>
      <c r="D181" s="287">
        <v>189</v>
      </c>
      <c r="E181" s="286" t="s">
        <v>179</v>
      </c>
      <c r="F181" s="286" t="s">
        <v>97</v>
      </c>
      <c r="G181" s="286" t="s">
        <v>262</v>
      </c>
    </row>
    <row r="182" spans="1:7" x14ac:dyDescent="0.25">
      <c r="A182" s="284" t="s">
        <v>263</v>
      </c>
      <c r="B182" s="285">
        <v>190</v>
      </c>
      <c r="C182" s="285" t="str">
        <f t="shared" si="2"/>
        <v>BURDURYEŞİLOVA</v>
      </c>
      <c r="D182" s="285">
        <v>190</v>
      </c>
      <c r="E182" s="284" t="s">
        <v>179</v>
      </c>
      <c r="F182" s="284" t="s">
        <v>97</v>
      </c>
      <c r="G182" s="284" t="s">
        <v>263</v>
      </c>
    </row>
    <row r="183" spans="1:7" x14ac:dyDescent="0.25">
      <c r="A183" s="286" t="s">
        <v>264</v>
      </c>
      <c r="B183" s="287">
        <v>192</v>
      </c>
      <c r="C183" s="285" t="str">
        <f t="shared" si="2"/>
        <v>BURSANİLÜFER</v>
      </c>
      <c r="D183" s="287">
        <v>192</v>
      </c>
      <c r="E183" s="286" t="s">
        <v>165</v>
      </c>
      <c r="F183" s="286" t="s">
        <v>98</v>
      </c>
      <c r="G183" s="286" t="s">
        <v>264</v>
      </c>
    </row>
    <row r="184" spans="1:7" x14ac:dyDescent="0.25">
      <c r="A184" s="284" t="s">
        <v>265</v>
      </c>
      <c r="B184" s="285">
        <v>193</v>
      </c>
      <c r="C184" s="285" t="str">
        <f t="shared" si="2"/>
        <v>BURSAOSMANGAZİ</v>
      </c>
      <c r="D184" s="285">
        <v>193</v>
      </c>
      <c r="E184" s="284" t="s">
        <v>165</v>
      </c>
      <c r="F184" s="284" t="s">
        <v>98</v>
      </c>
      <c r="G184" s="284" t="s">
        <v>265</v>
      </c>
    </row>
    <row r="185" spans="1:7" x14ac:dyDescent="0.25">
      <c r="A185" s="286" t="s">
        <v>266</v>
      </c>
      <c r="B185" s="287">
        <v>194</v>
      </c>
      <c r="C185" s="285" t="str">
        <f t="shared" si="2"/>
        <v>BURSAYILDIRIM</v>
      </c>
      <c r="D185" s="287">
        <v>194</v>
      </c>
      <c r="E185" s="286" t="s">
        <v>165</v>
      </c>
      <c r="F185" s="286" t="s">
        <v>98</v>
      </c>
      <c r="G185" s="286" t="s">
        <v>266</v>
      </c>
    </row>
    <row r="186" spans="1:7" x14ac:dyDescent="0.25">
      <c r="A186" s="284" t="s">
        <v>267</v>
      </c>
      <c r="B186" s="285">
        <v>195</v>
      </c>
      <c r="C186" s="285" t="str">
        <f t="shared" si="2"/>
        <v>BURSABÜYÜK ORHAN</v>
      </c>
      <c r="D186" s="285">
        <v>195</v>
      </c>
      <c r="E186" s="284" t="s">
        <v>165</v>
      </c>
      <c r="F186" s="284" t="s">
        <v>98</v>
      </c>
      <c r="G186" s="284" t="s">
        <v>267</v>
      </c>
    </row>
    <row r="187" spans="1:7" x14ac:dyDescent="0.25">
      <c r="A187" s="286" t="s">
        <v>268</v>
      </c>
      <c r="B187" s="287">
        <v>196</v>
      </c>
      <c r="C187" s="285" t="str">
        <f t="shared" si="2"/>
        <v>BURSAGEMLİK</v>
      </c>
      <c r="D187" s="287">
        <v>196</v>
      </c>
      <c r="E187" s="286" t="s">
        <v>165</v>
      </c>
      <c r="F187" s="286" t="s">
        <v>98</v>
      </c>
      <c r="G187" s="286" t="s">
        <v>268</v>
      </c>
    </row>
    <row r="188" spans="1:7" x14ac:dyDescent="0.25">
      <c r="A188" s="284" t="s">
        <v>269</v>
      </c>
      <c r="B188" s="285">
        <v>197</v>
      </c>
      <c r="C188" s="285" t="str">
        <f t="shared" si="2"/>
        <v>AFYONKARAHİSARSANDIKLI</v>
      </c>
      <c r="D188" s="285">
        <v>197</v>
      </c>
      <c r="E188" s="284" t="s">
        <v>179</v>
      </c>
      <c r="F188" s="284" t="s">
        <v>85</v>
      </c>
      <c r="G188" s="284" t="s">
        <v>269</v>
      </c>
    </row>
    <row r="189" spans="1:7" x14ac:dyDescent="0.25">
      <c r="A189" s="286" t="s">
        <v>270</v>
      </c>
      <c r="B189" s="287">
        <v>198</v>
      </c>
      <c r="C189" s="285" t="str">
        <f t="shared" si="2"/>
        <v>AFYONKARAHİSARSİNANPAŞA</v>
      </c>
      <c r="D189" s="287">
        <v>198</v>
      </c>
      <c r="E189" s="286" t="s">
        <v>179</v>
      </c>
      <c r="F189" s="286" t="s">
        <v>85</v>
      </c>
      <c r="G189" s="286" t="s">
        <v>270</v>
      </c>
    </row>
    <row r="190" spans="1:7" x14ac:dyDescent="0.25">
      <c r="A190" s="284" t="s">
        <v>271</v>
      </c>
      <c r="B190" s="285">
        <v>199</v>
      </c>
      <c r="C190" s="285" t="str">
        <f t="shared" si="2"/>
        <v>AFYONKARAHİSARSULTANDAĞI</v>
      </c>
      <c r="D190" s="285">
        <v>199</v>
      </c>
      <c r="E190" s="284" t="s">
        <v>179</v>
      </c>
      <c r="F190" s="284" t="s">
        <v>85</v>
      </c>
      <c r="G190" s="284" t="s">
        <v>271</v>
      </c>
    </row>
    <row r="191" spans="1:7" x14ac:dyDescent="0.25">
      <c r="A191" s="286" t="s">
        <v>272</v>
      </c>
      <c r="B191" s="287">
        <v>200</v>
      </c>
      <c r="C191" s="285" t="str">
        <f t="shared" si="2"/>
        <v>AFYONKARAHİSARŞUHUT</v>
      </c>
      <c r="D191" s="287">
        <v>200</v>
      </c>
      <c r="E191" s="286" t="s">
        <v>179</v>
      </c>
      <c r="F191" s="286" t="s">
        <v>85</v>
      </c>
      <c r="G191" s="286" t="s">
        <v>272</v>
      </c>
    </row>
    <row r="192" spans="1:7" x14ac:dyDescent="0.25">
      <c r="A192" s="284" t="s">
        <v>273</v>
      </c>
      <c r="B192" s="285">
        <v>202</v>
      </c>
      <c r="C192" s="285" t="str">
        <f t="shared" si="2"/>
        <v>AĞRIDİYADİN</v>
      </c>
      <c r="D192" s="285">
        <v>202</v>
      </c>
      <c r="E192" s="284" t="s">
        <v>179</v>
      </c>
      <c r="F192" s="284" t="s">
        <v>86</v>
      </c>
      <c r="G192" s="284" t="s">
        <v>273</v>
      </c>
    </row>
    <row r="193" spans="1:7" x14ac:dyDescent="0.25">
      <c r="A193" s="286" t="s">
        <v>274</v>
      </c>
      <c r="B193" s="287">
        <v>203</v>
      </c>
      <c r="C193" s="285" t="str">
        <f t="shared" si="2"/>
        <v>AĞRIDOĞUBAYAZIT</v>
      </c>
      <c r="D193" s="287">
        <v>203</v>
      </c>
      <c r="E193" s="286" t="s">
        <v>179</v>
      </c>
      <c r="F193" s="286" t="s">
        <v>86</v>
      </c>
      <c r="G193" s="286" t="s">
        <v>274</v>
      </c>
    </row>
    <row r="194" spans="1:7" x14ac:dyDescent="0.25">
      <c r="A194" s="284" t="s">
        <v>275</v>
      </c>
      <c r="B194" s="285">
        <v>204</v>
      </c>
      <c r="C194" s="285" t="str">
        <f t="shared" si="2"/>
        <v>AĞRIELEŞKİRT</v>
      </c>
      <c r="D194" s="285">
        <v>204</v>
      </c>
      <c r="E194" s="284" t="s">
        <v>179</v>
      </c>
      <c r="F194" s="284" t="s">
        <v>86</v>
      </c>
      <c r="G194" s="284" t="s">
        <v>275</v>
      </c>
    </row>
    <row r="195" spans="1:7" x14ac:dyDescent="0.25">
      <c r="A195" s="286" t="s">
        <v>276</v>
      </c>
      <c r="B195" s="287">
        <v>205</v>
      </c>
      <c r="C195" s="285" t="str">
        <f t="shared" ref="C195:C258" si="3">CONCATENATE(F195,A195)</f>
        <v>AĞRIHAMUR</v>
      </c>
      <c r="D195" s="287">
        <v>205</v>
      </c>
      <c r="E195" s="286" t="s">
        <v>179</v>
      </c>
      <c r="F195" s="286" t="s">
        <v>86</v>
      </c>
      <c r="G195" s="286" t="s">
        <v>276</v>
      </c>
    </row>
    <row r="196" spans="1:7" x14ac:dyDescent="0.25">
      <c r="A196" s="284" t="s">
        <v>277</v>
      </c>
      <c r="B196" s="285">
        <v>206</v>
      </c>
      <c r="C196" s="285" t="str">
        <f t="shared" si="3"/>
        <v>AĞRIPATNOS</v>
      </c>
      <c r="D196" s="285">
        <v>206</v>
      </c>
      <c r="E196" s="284" t="s">
        <v>179</v>
      </c>
      <c r="F196" s="284" t="s">
        <v>86</v>
      </c>
      <c r="G196" s="284" t="s">
        <v>277</v>
      </c>
    </row>
    <row r="197" spans="1:7" x14ac:dyDescent="0.25">
      <c r="A197" s="286" t="s">
        <v>278</v>
      </c>
      <c r="B197" s="287">
        <v>207</v>
      </c>
      <c r="C197" s="285" t="str">
        <f t="shared" si="3"/>
        <v>AĞRITAŞLIÇAY</v>
      </c>
      <c r="D197" s="287">
        <v>207</v>
      </c>
      <c r="E197" s="286" t="s">
        <v>179</v>
      </c>
      <c r="F197" s="286" t="s">
        <v>86</v>
      </c>
      <c r="G197" s="286" t="s">
        <v>278</v>
      </c>
    </row>
    <row r="198" spans="1:7" x14ac:dyDescent="0.25">
      <c r="A198" s="284" t="s">
        <v>279</v>
      </c>
      <c r="B198" s="285">
        <v>208</v>
      </c>
      <c r="C198" s="285" t="str">
        <f t="shared" si="3"/>
        <v>AĞRITUTAK</v>
      </c>
      <c r="D198" s="285">
        <v>208</v>
      </c>
      <c r="E198" s="284" t="s">
        <v>179</v>
      </c>
      <c r="F198" s="284" t="s">
        <v>86</v>
      </c>
      <c r="G198" s="284" t="s">
        <v>279</v>
      </c>
    </row>
    <row r="199" spans="1:7" x14ac:dyDescent="0.25">
      <c r="A199" s="286" t="s">
        <v>280</v>
      </c>
      <c r="B199" s="287">
        <v>210</v>
      </c>
      <c r="C199" s="285" t="str">
        <f t="shared" si="3"/>
        <v>ANKARASİNCAN</v>
      </c>
      <c r="D199" s="287">
        <v>210</v>
      </c>
      <c r="E199" s="286" t="s">
        <v>165</v>
      </c>
      <c r="F199" s="286" t="s">
        <v>88</v>
      </c>
      <c r="G199" s="286" t="s">
        <v>280</v>
      </c>
    </row>
    <row r="200" spans="1:7" x14ac:dyDescent="0.25">
      <c r="A200" s="284" t="s">
        <v>281</v>
      </c>
      <c r="B200" s="285">
        <v>211</v>
      </c>
      <c r="C200" s="285" t="str">
        <f t="shared" si="3"/>
        <v>ANKARAYENİMAHALLE</v>
      </c>
      <c r="D200" s="285">
        <v>211</v>
      </c>
      <c r="E200" s="284" t="s">
        <v>165</v>
      </c>
      <c r="F200" s="284" t="s">
        <v>88</v>
      </c>
      <c r="G200" s="284" t="s">
        <v>281</v>
      </c>
    </row>
    <row r="201" spans="1:7" x14ac:dyDescent="0.25">
      <c r="A201" s="286" t="s">
        <v>282</v>
      </c>
      <c r="B201" s="287">
        <v>212</v>
      </c>
      <c r="C201" s="285" t="str">
        <f t="shared" si="3"/>
        <v>ANKARAAKYURT</v>
      </c>
      <c r="D201" s="287">
        <v>212</v>
      </c>
      <c r="E201" s="286" t="s">
        <v>165</v>
      </c>
      <c r="F201" s="286" t="s">
        <v>88</v>
      </c>
      <c r="G201" s="286" t="s">
        <v>282</v>
      </c>
    </row>
    <row r="202" spans="1:7" x14ac:dyDescent="0.25">
      <c r="A202" s="284" t="s">
        <v>283</v>
      </c>
      <c r="B202" s="285">
        <v>213</v>
      </c>
      <c r="C202" s="285" t="str">
        <f t="shared" si="3"/>
        <v>ANKARAAYAŞ</v>
      </c>
      <c r="D202" s="285">
        <v>213</v>
      </c>
      <c r="E202" s="284" t="s">
        <v>165</v>
      </c>
      <c r="F202" s="284" t="s">
        <v>88</v>
      </c>
      <c r="G202" s="284" t="s">
        <v>283</v>
      </c>
    </row>
    <row r="203" spans="1:7" x14ac:dyDescent="0.25">
      <c r="A203" s="286" t="s">
        <v>284</v>
      </c>
      <c r="B203" s="287">
        <v>214</v>
      </c>
      <c r="C203" s="285" t="str">
        <f t="shared" si="3"/>
        <v>ANKARABALA</v>
      </c>
      <c r="D203" s="287">
        <v>214</v>
      </c>
      <c r="E203" s="286" t="s">
        <v>165</v>
      </c>
      <c r="F203" s="286" t="s">
        <v>88</v>
      </c>
      <c r="G203" s="286" t="s">
        <v>284</v>
      </c>
    </row>
    <row r="204" spans="1:7" x14ac:dyDescent="0.25">
      <c r="A204" s="284" t="s">
        <v>285</v>
      </c>
      <c r="B204" s="285">
        <v>215</v>
      </c>
      <c r="C204" s="285" t="str">
        <f t="shared" si="3"/>
        <v>ANKARABEYPAZARI</v>
      </c>
      <c r="D204" s="285">
        <v>215</v>
      </c>
      <c r="E204" s="284" t="s">
        <v>165</v>
      </c>
      <c r="F204" s="284" t="s">
        <v>88</v>
      </c>
      <c r="G204" s="284" t="s">
        <v>285</v>
      </c>
    </row>
    <row r="205" spans="1:7" x14ac:dyDescent="0.25">
      <c r="A205" s="286" t="s">
        <v>286</v>
      </c>
      <c r="B205" s="287">
        <v>216</v>
      </c>
      <c r="C205" s="285" t="str">
        <f t="shared" si="3"/>
        <v>ANKARAÇAMLIDERE</v>
      </c>
      <c r="D205" s="287">
        <v>216</v>
      </c>
      <c r="E205" s="286" t="s">
        <v>165</v>
      </c>
      <c r="F205" s="286" t="s">
        <v>88</v>
      </c>
      <c r="G205" s="286" t="s">
        <v>286</v>
      </c>
    </row>
    <row r="206" spans="1:7" x14ac:dyDescent="0.25">
      <c r="A206" s="284" t="s">
        <v>287</v>
      </c>
      <c r="B206" s="285">
        <v>217</v>
      </c>
      <c r="C206" s="285" t="str">
        <f t="shared" si="3"/>
        <v>ANKARAÇUBUK</v>
      </c>
      <c r="D206" s="285">
        <v>217</v>
      </c>
      <c r="E206" s="284" t="s">
        <v>165</v>
      </c>
      <c r="F206" s="284" t="s">
        <v>88</v>
      </c>
      <c r="G206" s="284" t="s">
        <v>287</v>
      </c>
    </row>
    <row r="207" spans="1:7" x14ac:dyDescent="0.25">
      <c r="A207" s="286" t="s">
        <v>288</v>
      </c>
      <c r="B207" s="287">
        <v>218</v>
      </c>
      <c r="C207" s="285" t="str">
        <f t="shared" si="3"/>
        <v>ANKARAELMADAĞ</v>
      </c>
      <c r="D207" s="287">
        <v>218</v>
      </c>
      <c r="E207" s="286" t="s">
        <v>165</v>
      </c>
      <c r="F207" s="286" t="s">
        <v>88</v>
      </c>
      <c r="G207" s="286" t="s">
        <v>288</v>
      </c>
    </row>
    <row r="208" spans="1:7" x14ac:dyDescent="0.25">
      <c r="A208" s="284" t="s">
        <v>289</v>
      </c>
      <c r="B208" s="285">
        <v>219</v>
      </c>
      <c r="C208" s="285" t="str">
        <f t="shared" si="3"/>
        <v>ANKARAEVREN</v>
      </c>
      <c r="D208" s="285">
        <v>219</v>
      </c>
      <c r="E208" s="284" t="s">
        <v>165</v>
      </c>
      <c r="F208" s="284" t="s">
        <v>88</v>
      </c>
      <c r="G208" s="284" t="s">
        <v>289</v>
      </c>
    </row>
    <row r="209" spans="1:7" x14ac:dyDescent="0.25">
      <c r="A209" s="286" t="s">
        <v>290</v>
      </c>
      <c r="B209" s="287">
        <v>220</v>
      </c>
      <c r="C209" s="285" t="str">
        <f t="shared" si="3"/>
        <v>ANKARAGÜDÜL</v>
      </c>
      <c r="D209" s="287">
        <v>220</v>
      </c>
      <c r="E209" s="286" t="s">
        <v>165</v>
      </c>
      <c r="F209" s="286" t="s">
        <v>88</v>
      </c>
      <c r="G209" s="286" t="s">
        <v>290</v>
      </c>
    </row>
    <row r="210" spans="1:7" x14ac:dyDescent="0.25">
      <c r="A210" s="284" t="s">
        <v>291</v>
      </c>
      <c r="B210" s="285">
        <v>221</v>
      </c>
      <c r="C210" s="285" t="str">
        <f t="shared" si="3"/>
        <v>ANKARAHAYMANA</v>
      </c>
      <c r="D210" s="285">
        <v>221</v>
      </c>
      <c r="E210" s="284" t="s">
        <v>165</v>
      </c>
      <c r="F210" s="284" t="s">
        <v>88</v>
      </c>
      <c r="G210" s="284" t="s">
        <v>291</v>
      </c>
    </row>
    <row r="211" spans="1:7" x14ac:dyDescent="0.25">
      <c r="A211" s="286" t="s">
        <v>292</v>
      </c>
      <c r="B211" s="287">
        <v>222</v>
      </c>
      <c r="C211" s="285" t="str">
        <f t="shared" si="3"/>
        <v>ANKARAKALECİK</v>
      </c>
      <c r="D211" s="287">
        <v>222</v>
      </c>
      <c r="E211" s="286" t="s">
        <v>165</v>
      </c>
      <c r="F211" s="286" t="s">
        <v>88</v>
      </c>
      <c r="G211" s="286" t="s">
        <v>292</v>
      </c>
    </row>
    <row r="212" spans="1:7" x14ac:dyDescent="0.25">
      <c r="A212" s="284" t="s">
        <v>293</v>
      </c>
      <c r="B212" s="285">
        <v>223</v>
      </c>
      <c r="C212" s="285" t="str">
        <f t="shared" si="3"/>
        <v>ANKARAKAZAN</v>
      </c>
      <c r="D212" s="285">
        <v>223</v>
      </c>
      <c r="E212" s="284" t="s">
        <v>165</v>
      </c>
      <c r="F212" s="284" t="s">
        <v>88</v>
      </c>
      <c r="G212" s="284" t="s">
        <v>293</v>
      </c>
    </row>
    <row r="213" spans="1:7" x14ac:dyDescent="0.25">
      <c r="A213" s="286" t="s">
        <v>294</v>
      </c>
      <c r="B213" s="287">
        <v>224</v>
      </c>
      <c r="C213" s="285" t="str">
        <f t="shared" si="3"/>
        <v>AYDINKOÇARLI</v>
      </c>
      <c r="D213" s="287">
        <v>224</v>
      </c>
      <c r="E213" s="286" t="s">
        <v>165</v>
      </c>
      <c r="F213" s="286" t="s">
        <v>91</v>
      </c>
      <c r="G213" s="286" t="s">
        <v>294</v>
      </c>
    </row>
    <row r="214" spans="1:7" x14ac:dyDescent="0.25">
      <c r="A214" s="284" t="s">
        <v>295</v>
      </c>
      <c r="B214" s="285">
        <v>225</v>
      </c>
      <c r="C214" s="285" t="str">
        <f t="shared" si="3"/>
        <v>AYDINKÖŞK</v>
      </c>
      <c r="D214" s="285">
        <v>225</v>
      </c>
      <c r="E214" s="284" t="s">
        <v>165</v>
      </c>
      <c r="F214" s="284" t="s">
        <v>91</v>
      </c>
      <c r="G214" s="284" t="s">
        <v>295</v>
      </c>
    </row>
    <row r="215" spans="1:7" x14ac:dyDescent="0.25">
      <c r="A215" s="286" t="s">
        <v>296</v>
      </c>
      <c r="B215" s="287">
        <v>226</v>
      </c>
      <c r="C215" s="285" t="str">
        <f t="shared" si="3"/>
        <v>AYDINKUŞADASI</v>
      </c>
      <c r="D215" s="287">
        <v>226</v>
      </c>
      <c r="E215" s="286" t="s">
        <v>165</v>
      </c>
      <c r="F215" s="286" t="s">
        <v>91</v>
      </c>
      <c r="G215" s="286" t="s">
        <v>296</v>
      </c>
    </row>
    <row r="216" spans="1:7" x14ac:dyDescent="0.25">
      <c r="A216" s="284" t="s">
        <v>297</v>
      </c>
      <c r="B216" s="285">
        <v>227</v>
      </c>
      <c r="C216" s="285" t="str">
        <f t="shared" si="3"/>
        <v>AYDINKUYUCAK</v>
      </c>
      <c r="D216" s="285">
        <v>227</v>
      </c>
      <c r="E216" s="284" t="s">
        <v>165</v>
      </c>
      <c r="F216" s="284" t="s">
        <v>91</v>
      </c>
      <c r="G216" s="284" t="s">
        <v>297</v>
      </c>
    </row>
    <row r="217" spans="1:7" x14ac:dyDescent="0.25">
      <c r="A217" s="286" t="s">
        <v>298</v>
      </c>
      <c r="B217" s="287">
        <v>228</v>
      </c>
      <c r="C217" s="285" t="str">
        <f t="shared" si="3"/>
        <v>AYDINNAZİLLİ</v>
      </c>
      <c r="D217" s="287">
        <v>228</v>
      </c>
      <c r="E217" s="286" t="s">
        <v>165</v>
      </c>
      <c r="F217" s="286" t="s">
        <v>91</v>
      </c>
      <c r="G217" s="286" t="s">
        <v>298</v>
      </c>
    </row>
    <row r="218" spans="1:7" x14ac:dyDescent="0.25">
      <c r="A218" s="284" t="s">
        <v>299</v>
      </c>
      <c r="B218" s="285">
        <v>229</v>
      </c>
      <c r="C218" s="285" t="str">
        <f t="shared" si="3"/>
        <v>AYDINSÖKE</v>
      </c>
      <c r="D218" s="285">
        <v>229</v>
      </c>
      <c r="E218" s="284" t="s">
        <v>165</v>
      </c>
      <c r="F218" s="284" t="s">
        <v>91</v>
      </c>
      <c r="G218" s="284" t="s">
        <v>299</v>
      </c>
    </row>
    <row r="219" spans="1:7" x14ac:dyDescent="0.25">
      <c r="A219" s="286" t="s">
        <v>300</v>
      </c>
      <c r="B219" s="287">
        <v>230</v>
      </c>
      <c r="C219" s="285" t="str">
        <f t="shared" si="3"/>
        <v>AYDINSULTANHİSAR</v>
      </c>
      <c r="D219" s="287">
        <v>230</v>
      </c>
      <c r="E219" s="286" t="s">
        <v>165</v>
      </c>
      <c r="F219" s="286" t="s">
        <v>91</v>
      </c>
      <c r="G219" s="286" t="s">
        <v>300</v>
      </c>
    </row>
    <row r="220" spans="1:7" x14ac:dyDescent="0.25">
      <c r="A220" s="284" t="s">
        <v>301</v>
      </c>
      <c r="B220" s="285">
        <v>231</v>
      </c>
      <c r="C220" s="285" t="str">
        <f t="shared" si="3"/>
        <v>AYDINYENİPAZAR</v>
      </c>
      <c r="D220" s="285">
        <v>231</v>
      </c>
      <c r="E220" s="284" t="s">
        <v>165</v>
      </c>
      <c r="F220" s="284" t="s">
        <v>91</v>
      </c>
      <c r="G220" s="284" t="s">
        <v>301</v>
      </c>
    </row>
    <row r="221" spans="1:7" x14ac:dyDescent="0.25">
      <c r="A221" s="286" t="s">
        <v>302</v>
      </c>
      <c r="B221" s="287">
        <v>233</v>
      </c>
      <c r="C221" s="285" t="str">
        <f t="shared" si="3"/>
        <v>BALIKESİRAYVALIK</v>
      </c>
      <c r="D221" s="287">
        <v>233</v>
      </c>
      <c r="E221" s="286" t="s">
        <v>165</v>
      </c>
      <c r="F221" s="286" t="s">
        <v>92</v>
      </c>
      <c r="G221" s="286" t="s">
        <v>302</v>
      </c>
    </row>
    <row r="222" spans="1:7" x14ac:dyDescent="0.25">
      <c r="A222" s="284" t="s">
        <v>303</v>
      </c>
      <c r="B222" s="285">
        <v>234</v>
      </c>
      <c r="C222" s="285" t="str">
        <f t="shared" si="3"/>
        <v>BALIKESİRBALYA</v>
      </c>
      <c r="D222" s="285">
        <v>234</v>
      </c>
      <c r="E222" s="284" t="s">
        <v>165</v>
      </c>
      <c r="F222" s="284" t="s">
        <v>92</v>
      </c>
      <c r="G222" s="284" t="s">
        <v>303</v>
      </c>
    </row>
    <row r="223" spans="1:7" x14ac:dyDescent="0.25">
      <c r="A223" s="286" t="s">
        <v>304</v>
      </c>
      <c r="B223" s="287">
        <v>235</v>
      </c>
      <c r="C223" s="285" t="str">
        <f t="shared" si="3"/>
        <v>BALIKESİRBANDIRMA</v>
      </c>
      <c r="D223" s="287">
        <v>235</v>
      </c>
      <c r="E223" s="286" t="s">
        <v>165</v>
      </c>
      <c r="F223" s="286" t="s">
        <v>92</v>
      </c>
      <c r="G223" s="286" t="s">
        <v>304</v>
      </c>
    </row>
    <row r="224" spans="1:7" x14ac:dyDescent="0.25">
      <c r="A224" s="284" t="s">
        <v>305</v>
      </c>
      <c r="B224" s="285">
        <v>236</v>
      </c>
      <c r="C224" s="285" t="str">
        <f t="shared" si="3"/>
        <v>BALIKESİRBİGADİÇ</v>
      </c>
      <c r="D224" s="285">
        <v>236</v>
      </c>
      <c r="E224" s="284" t="s">
        <v>165</v>
      </c>
      <c r="F224" s="284" t="s">
        <v>92</v>
      </c>
      <c r="G224" s="284" t="s">
        <v>305</v>
      </c>
    </row>
    <row r="225" spans="1:7" x14ac:dyDescent="0.25">
      <c r="A225" s="286" t="s">
        <v>306</v>
      </c>
      <c r="B225" s="287">
        <v>237</v>
      </c>
      <c r="C225" s="285" t="str">
        <f t="shared" si="3"/>
        <v>BALIKESİRBURHANİYE</v>
      </c>
      <c r="D225" s="287">
        <v>237</v>
      </c>
      <c r="E225" s="286" t="s">
        <v>165</v>
      </c>
      <c r="F225" s="286" t="s">
        <v>92</v>
      </c>
      <c r="G225" s="286" t="s">
        <v>306</v>
      </c>
    </row>
    <row r="226" spans="1:7" x14ac:dyDescent="0.25">
      <c r="A226" s="284" t="s">
        <v>307</v>
      </c>
      <c r="B226" s="285">
        <v>238</v>
      </c>
      <c r="C226" s="285" t="str">
        <f t="shared" si="3"/>
        <v>BALIKESİRDURSUNBEY</v>
      </c>
      <c r="D226" s="285">
        <v>238</v>
      </c>
      <c r="E226" s="284" t="s">
        <v>165</v>
      </c>
      <c r="F226" s="284" t="s">
        <v>92</v>
      </c>
      <c r="G226" s="284" t="s">
        <v>307</v>
      </c>
    </row>
    <row r="227" spans="1:7" x14ac:dyDescent="0.25">
      <c r="A227" s="286" t="s">
        <v>308</v>
      </c>
      <c r="B227" s="287">
        <v>239</v>
      </c>
      <c r="C227" s="285" t="str">
        <f t="shared" si="3"/>
        <v>BALIKESİREDREMİT</v>
      </c>
      <c r="D227" s="287">
        <v>239</v>
      </c>
      <c r="E227" s="286" t="s">
        <v>165</v>
      </c>
      <c r="F227" s="286" t="s">
        <v>92</v>
      </c>
      <c r="G227" s="286" t="s">
        <v>308</v>
      </c>
    </row>
    <row r="228" spans="1:7" x14ac:dyDescent="0.25">
      <c r="A228" s="284" t="s">
        <v>309</v>
      </c>
      <c r="B228" s="285">
        <v>240</v>
      </c>
      <c r="C228" s="285" t="str">
        <f t="shared" si="3"/>
        <v>BALIKESİRERDEK</v>
      </c>
      <c r="D228" s="285">
        <v>240</v>
      </c>
      <c r="E228" s="284" t="s">
        <v>165</v>
      </c>
      <c r="F228" s="284" t="s">
        <v>92</v>
      </c>
      <c r="G228" s="284" t="s">
        <v>309</v>
      </c>
    </row>
    <row r="229" spans="1:7" x14ac:dyDescent="0.25">
      <c r="A229" s="286" t="s">
        <v>310</v>
      </c>
      <c r="B229" s="287">
        <v>241</v>
      </c>
      <c r="C229" s="285" t="str">
        <f t="shared" si="3"/>
        <v>BALIKESİRGÖMEÇ</v>
      </c>
      <c r="D229" s="287">
        <v>241</v>
      </c>
      <c r="E229" s="286" t="s">
        <v>165</v>
      </c>
      <c r="F229" s="286" t="s">
        <v>92</v>
      </c>
      <c r="G229" s="286" t="s">
        <v>310</v>
      </c>
    </row>
    <row r="230" spans="1:7" x14ac:dyDescent="0.25">
      <c r="A230" s="284" t="s">
        <v>311</v>
      </c>
      <c r="B230" s="285">
        <v>242</v>
      </c>
      <c r="C230" s="285" t="str">
        <f t="shared" si="3"/>
        <v>BALIKESİRGÖNEN</v>
      </c>
      <c r="D230" s="285">
        <v>242</v>
      </c>
      <c r="E230" s="284" t="s">
        <v>165</v>
      </c>
      <c r="F230" s="284" t="s">
        <v>92</v>
      </c>
      <c r="G230" s="284" t="s">
        <v>311</v>
      </c>
    </row>
    <row r="231" spans="1:7" x14ac:dyDescent="0.25">
      <c r="A231" s="286" t="s">
        <v>312</v>
      </c>
      <c r="B231" s="287">
        <v>243</v>
      </c>
      <c r="C231" s="285" t="str">
        <f t="shared" si="3"/>
        <v>BALIKESİRHAVRAN</v>
      </c>
      <c r="D231" s="287">
        <v>243</v>
      </c>
      <c r="E231" s="286" t="s">
        <v>165</v>
      </c>
      <c r="F231" s="286" t="s">
        <v>92</v>
      </c>
      <c r="G231" s="286" t="s">
        <v>312</v>
      </c>
    </row>
    <row r="232" spans="1:7" x14ac:dyDescent="0.25">
      <c r="A232" s="284" t="s">
        <v>313</v>
      </c>
      <c r="B232" s="285">
        <v>244</v>
      </c>
      <c r="C232" s="285" t="str">
        <f t="shared" si="3"/>
        <v>BALIKESİRİVRİNDİ</v>
      </c>
      <c r="D232" s="285">
        <v>244</v>
      </c>
      <c r="E232" s="284" t="s">
        <v>165</v>
      </c>
      <c r="F232" s="284" t="s">
        <v>92</v>
      </c>
      <c r="G232" s="284" t="s">
        <v>313</v>
      </c>
    </row>
    <row r="233" spans="1:7" x14ac:dyDescent="0.25">
      <c r="A233" s="286" t="s">
        <v>314</v>
      </c>
      <c r="B233" s="287">
        <v>245</v>
      </c>
      <c r="C233" s="285" t="str">
        <f t="shared" si="3"/>
        <v>BALIKESİRKEPSUT</v>
      </c>
      <c r="D233" s="287">
        <v>245</v>
      </c>
      <c r="E233" s="286" t="s">
        <v>165</v>
      </c>
      <c r="F233" s="286" t="s">
        <v>92</v>
      </c>
      <c r="G233" s="286" t="s">
        <v>314</v>
      </c>
    </row>
    <row r="234" spans="1:7" x14ac:dyDescent="0.25">
      <c r="A234" s="284" t="s">
        <v>315</v>
      </c>
      <c r="B234" s="285">
        <v>246</v>
      </c>
      <c r="C234" s="285" t="str">
        <f t="shared" si="3"/>
        <v>BALIKESİRMANYAS</v>
      </c>
      <c r="D234" s="285">
        <v>246</v>
      </c>
      <c r="E234" s="284" t="s">
        <v>165</v>
      </c>
      <c r="F234" s="284" t="s">
        <v>92</v>
      </c>
      <c r="G234" s="284" t="s">
        <v>315</v>
      </c>
    </row>
    <row r="235" spans="1:7" x14ac:dyDescent="0.25">
      <c r="A235" s="286" t="s">
        <v>316</v>
      </c>
      <c r="B235" s="287">
        <v>247</v>
      </c>
      <c r="C235" s="285" t="str">
        <f t="shared" si="3"/>
        <v>BALIKESİRMARMARA</v>
      </c>
      <c r="D235" s="287">
        <v>247</v>
      </c>
      <c r="E235" s="286" t="s">
        <v>165</v>
      </c>
      <c r="F235" s="286" t="s">
        <v>92</v>
      </c>
      <c r="G235" s="286" t="s">
        <v>316</v>
      </c>
    </row>
    <row r="236" spans="1:7" x14ac:dyDescent="0.25">
      <c r="A236" s="284" t="s">
        <v>317</v>
      </c>
      <c r="B236" s="285">
        <v>248</v>
      </c>
      <c r="C236" s="285" t="str">
        <f t="shared" si="3"/>
        <v>BALIKESİRSAVAŞTEPE</v>
      </c>
      <c r="D236" s="285">
        <v>248</v>
      </c>
      <c r="E236" s="284" t="s">
        <v>165</v>
      </c>
      <c r="F236" s="284" t="s">
        <v>92</v>
      </c>
      <c r="G236" s="284" t="s">
        <v>317</v>
      </c>
    </row>
    <row r="237" spans="1:7" x14ac:dyDescent="0.25">
      <c r="A237" s="286" t="s">
        <v>318</v>
      </c>
      <c r="B237" s="287">
        <v>249</v>
      </c>
      <c r="C237" s="285" t="str">
        <f t="shared" si="3"/>
        <v>BALIKESİRSINDIRGI</v>
      </c>
      <c r="D237" s="287">
        <v>249</v>
      </c>
      <c r="E237" s="286" t="s">
        <v>165</v>
      </c>
      <c r="F237" s="286" t="s">
        <v>92</v>
      </c>
      <c r="G237" s="286" t="s">
        <v>318</v>
      </c>
    </row>
    <row r="238" spans="1:7" x14ac:dyDescent="0.25">
      <c r="A238" s="284" t="s">
        <v>319</v>
      </c>
      <c r="B238" s="285">
        <v>250</v>
      </c>
      <c r="C238" s="285" t="str">
        <f t="shared" si="3"/>
        <v>BALIKESİRSUSURLUK</v>
      </c>
      <c r="D238" s="285">
        <v>250</v>
      </c>
      <c r="E238" s="284" t="s">
        <v>165</v>
      </c>
      <c r="F238" s="284" t="s">
        <v>92</v>
      </c>
      <c r="G238" s="284" t="s">
        <v>319</v>
      </c>
    </row>
    <row r="239" spans="1:7" x14ac:dyDescent="0.25">
      <c r="A239" s="286" t="s">
        <v>320</v>
      </c>
      <c r="B239" s="287">
        <v>252</v>
      </c>
      <c r="C239" s="285" t="str">
        <f t="shared" si="3"/>
        <v>BİLECİKBOZÜYÜK</v>
      </c>
      <c r="D239" s="287">
        <v>252</v>
      </c>
      <c r="E239" s="286" t="s">
        <v>179</v>
      </c>
      <c r="F239" s="286" t="s">
        <v>93</v>
      </c>
      <c r="G239" s="286" t="s">
        <v>320</v>
      </c>
    </row>
    <row r="240" spans="1:7" x14ac:dyDescent="0.25">
      <c r="A240" s="284" t="s">
        <v>321</v>
      </c>
      <c r="B240" s="285">
        <v>253</v>
      </c>
      <c r="C240" s="285" t="str">
        <f t="shared" si="3"/>
        <v>BİLECİKGÖLPAZARI</v>
      </c>
      <c r="D240" s="285">
        <v>253</v>
      </c>
      <c r="E240" s="284" t="s">
        <v>179</v>
      </c>
      <c r="F240" s="284" t="s">
        <v>93</v>
      </c>
      <c r="G240" s="284" t="s">
        <v>321</v>
      </c>
    </row>
    <row r="241" spans="1:7" x14ac:dyDescent="0.25">
      <c r="A241" s="286" t="s">
        <v>322</v>
      </c>
      <c r="B241" s="287">
        <v>254</v>
      </c>
      <c r="C241" s="285" t="str">
        <f t="shared" si="3"/>
        <v>BİLECİKİNHİSAR</v>
      </c>
      <c r="D241" s="287">
        <v>254</v>
      </c>
      <c r="E241" s="286" t="s">
        <v>179</v>
      </c>
      <c r="F241" s="286" t="s">
        <v>93</v>
      </c>
      <c r="G241" s="286" t="s">
        <v>322</v>
      </c>
    </row>
    <row r="242" spans="1:7" x14ac:dyDescent="0.25">
      <c r="A242" s="284" t="s">
        <v>323</v>
      </c>
      <c r="B242" s="285">
        <v>255</v>
      </c>
      <c r="C242" s="285" t="str">
        <f t="shared" si="3"/>
        <v>BİLECİKOSMANELİ</v>
      </c>
      <c r="D242" s="285">
        <v>255</v>
      </c>
      <c r="E242" s="284" t="s">
        <v>179</v>
      </c>
      <c r="F242" s="284" t="s">
        <v>93</v>
      </c>
      <c r="G242" s="284" t="s">
        <v>323</v>
      </c>
    </row>
    <row r="243" spans="1:7" x14ac:dyDescent="0.25">
      <c r="A243" s="286" t="s">
        <v>324</v>
      </c>
      <c r="B243" s="287">
        <v>256</v>
      </c>
      <c r="C243" s="285" t="str">
        <f t="shared" si="3"/>
        <v>BİLECİKPAZARYERİ</v>
      </c>
      <c r="D243" s="287">
        <v>256</v>
      </c>
      <c r="E243" s="286" t="s">
        <v>179</v>
      </c>
      <c r="F243" s="286" t="s">
        <v>93</v>
      </c>
      <c r="G243" s="286" t="s">
        <v>324</v>
      </c>
    </row>
    <row r="244" spans="1:7" x14ac:dyDescent="0.25">
      <c r="A244" s="284" t="s">
        <v>325</v>
      </c>
      <c r="B244" s="285">
        <v>257</v>
      </c>
      <c r="C244" s="285" t="str">
        <f t="shared" si="3"/>
        <v>BİLECİKSÖĞÜT</v>
      </c>
      <c r="D244" s="285">
        <v>257</v>
      </c>
      <c r="E244" s="284" t="s">
        <v>179</v>
      </c>
      <c r="F244" s="284" t="s">
        <v>93</v>
      </c>
      <c r="G244" s="284" t="s">
        <v>325</v>
      </c>
    </row>
    <row r="245" spans="1:7" x14ac:dyDescent="0.25">
      <c r="A245" s="286" t="s">
        <v>301</v>
      </c>
      <c r="B245" s="287">
        <v>258</v>
      </c>
      <c r="C245" s="285" t="str">
        <f t="shared" si="3"/>
        <v>BİLECİKYENİPAZAR</v>
      </c>
      <c r="D245" s="287">
        <v>258</v>
      </c>
      <c r="E245" s="286" t="s">
        <v>179</v>
      </c>
      <c r="F245" s="286" t="s">
        <v>93</v>
      </c>
      <c r="G245" s="286" t="s">
        <v>301</v>
      </c>
    </row>
    <row r="246" spans="1:7" x14ac:dyDescent="0.25">
      <c r="A246" s="284" t="s">
        <v>326</v>
      </c>
      <c r="B246" s="285">
        <v>260</v>
      </c>
      <c r="C246" s="285" t="str">
        <f t="shared" si="3"/>
        <v>BİNGÖLADAKLI</v>
      </c>
      <c r="D246" s="285">
        <v>260</v>
      </c>
      <c r="E246" s="284" t="s">
        <v>179</v>
      </c>
      <c r="F246" s="284" t="s">
        <v>94</v>
      </c>
      <c r="G246" s="284" t="s">
        <v>326</v>
      </c>
    </row>
    <row r="247" spans="1:7" x14ac:dyDescent="0.25">
      <c r="A247" s="286" t="s">
        <v>327</v>
      </c>
      <c r="B247" s="287">
        <v>261</v>
      </c>
      <c r="C247" s="285" t="str">
        <f t="shared" si="3"/>
        <v>BİNGÖLGENÇ</v>
      </c>
      <c r="D247" s="287">
        <v>261</v>
      </c>
      <c r="E247" s="286" t="s">
        <v>179</v>
      </c>
      <c r="F247" s="286" t="s">
        <v>94</v>
      </c>
      <c r="G247" s="286" t="s">
        <v>327</v>
      </c>
    </row>
    <row r="248" spans="1:7" x14ac:dyDescent="0.25">
      <c r="A248" s="284" t="s">
        <v>328</v>
      </c>
      <c r="B248" s="285">
        <v>262</v>
      </c>
      <c r="C248" s="285" t="str">
        <f t="shared" si="3"/>
        <v>BİNGÖLKARLIOVA</v>
      </c>
      <c r="D248" s="285">
        <v>262</v>
      </c>
      <c r="E248" s="284" t="s">
        <v>179</v>
      </c>
      <c r="F248" s="284" t="s">
        <v>94</v>
      </c>
      <c r="G248" s="284" t="s">
        <v>328</v>
      </c>
    </row>
    <row r="249" spans="1:7" x14ac:dyDescent="0.25">
      <c r="A249" s="286" t="s">
        <v>329</v>
      </c>
      <c r="B249" s="287">
        <v>263</v>
      </c>
      <c r="C249" s="285" t="str">
        <f t="shared" si="3"/>
        <v>BİNGÖLKİĞI</v>
      </c>
      <c r="D249" s="287">
        <v>263</v>
      </c>
      <c r="E249" s="286" t="s">
        <v>179</v>
      </c>
      <c r="F249" s="286" t="s">
        <v>94</v>
      </c>
      <c r="G249" s="286" t="s">
        <v>329</v>
      </c>
    </row>
    <row r="250" spans="1:7" x14ac:dyDescent="0.25">
      <c r="A250" s="284" t="s">
        <v>330</v>
      </c>
      <c r="B250" s="285">
        <v>264</v>
      </c>
      <c r="C250" s="285" t="str">
        <f t="shared" si="3"/>
        <v>BİNGÖLSOLHAN</v>
      </c>
      <c r="D250" s="285">
        <v>264</v>
      </c>
      <c r="E250" s="284" t="s">
        <v>179</v>
      </c>
      <c r="F250" s="284" t="s">
        <v>94</v>
      </c>
      <c r="G250" s="284" t="s">
        <v>330</v>
      </c>
    </row>
    <row r="251" spans="1:7" x14ac:dyDescent="0.25">
      <c r="A251" s="286" t="s">
        <v>331</v>
      </c>
      <c r="B251" s="287">
        <v>265</v>
      </c>
      <c r="C251" s="285" t="str">
        <f t="shared" si="3"/>
        <v>BİNGÖLYAYLADERE</v>
      </c>
      <c r="D251" s="287">
        <v>265</v>
      </c>
      <c r="E251" s="286" t="s">
        <v>179</v>
      </c>
      <c r="F251" s="286" t="s">
        <v>94</v>
      </c>
      <c r="G251" s="286" t="s">
        <v>331</v>
      </c>
    </row>
    <row r="252" spans="1:7" x14ac:dyDescent="0.25">
      <c r="A252" s="284" t="s">
        <v>332</v>
      </c>
      <c r="B252" s="285">
        <v>266</v>
      </c>
      <c r="C252" s="285" t="str">
        <f t="shared" si="3"/>
        <v>BİNGÖLYEDİSU</v>
      </c>
      <c r="D252" s="285">
        <v>266</v>
      </c>
      <c r="E252" s="284" t="s">
        <v>179</v>
      </c>
      <c r="F252" s="284" t="s">
        <v>94</v>
      </c>
      <c r="G252" s="284" t="s">
        <v>332</v>
      </c>
    </row>
    <row r="253" spans="1:7" x14ac:dyDescent="0.25">
      <c r="A253" s="286" t="s">
        <v>333</v>
      </c>
      <c r="B253" s="287">
        <v>268</v>
      </c>
      <c r="C253" s="285" t="str">
        <f t="shared" si="3"/>
        <v>BİTLİSADİLCEVAZ</v>
      </c>
      <c r="D253" s="287">
        <v>268</v>
      </c>
      <c r="E253" s="286" t="s">
        <v>179</v>
      </c>
      <c r="F253" s="286" t="s">
        <v>95</v>
      </c>
      <c r="G253" s="286" t="s">
        <v>333</v>
      </c>
    </row>
    <row r="254" spans="1:7" x14ac:dyDescent="0.25">
      <c r="A254" s="284" t="s">
        <v>334</v>
      </c>
      <c r="B254" s="285">
        <v>269</v>
      </c>
      <c r="C254" s="285" t="str">
        <f t="shared" si="3"/>
        <v>BİTLİSAHLAT</v>
      </c>
      <c r="D254" s="285">
        <v>269</v>
      </c>
      <c r="E254" s="284" t="s">
        <v>179</v>
      </c>
      <c r="F254" s="284" t="s">
        <v>95</v>
      </c>
      <c r="G254" s="284" t="s">
        <v>334</v>
      </c>
    </row>
    <row r="255" spans="1:7" x14ac:dyDescent="0.25">
      <c r="A255" s="286" t="s">
        <v>335</v>
      </c>
      <c r="B255" s="287">
        <v>270</v>
      </c>
      <c r="C255" s="285" t="str">
        <f t="shared" si="3"/>
        <v>BİTLİSGÜROYMAK</v>
      </c>
      <c r="D255" s="287">
        <v>270</v>
      </c>
      <c r="E255" s="286" t="s">
        <v>179</v>
      </c>
      <c r="F255" s="286" t="s">
        <v>95</v>
      </c>
      <c r="G255" s="286" t="s">
        <v>335</v>
      </c>
    </row>
    <row r="256" spans="1:7" x14ac:dyDescent="0.25">
      <c r="A256" s="284" t="s">
        <v>336</v>
      </c>
      <c r="B256" s="285">
        <v>271</v>
      </c>
      <c r="C256" s="285" t="str">
        <f t="shared" si="3"/>
        <v>BİTLİSHİZAN</v>
      </c>
      <c r="D256" s="285">
        <v>271</v>
      </c>
      <c r="E256" s="284" t="s">
        <v>179</v>
      </c>
      <c r="F256" s="284" t="s">
        <v>95</v>
      </c>
      <c r="G256" s="284" t="s">
        <v>336</v>
      </c>
    </row>
    <row r="257" spans="1:7" x14ac:dyDescent="0.25">
      <c r="A257" s="286" t="s">
        <v>337</v>
      </c>
      <c r="B257" s="287">
        <v>272</v>
      </c>
      <c r="C257" s="285" t="str">
        <f t="shared" si="3"/>
        <v>BİTLİSMUTKİ</v>
      </c>
      <c r="D257" s="287">
        <v>272</v>
      </c>
      <c r="E257" s="286" t="s">
        <v>179</v>
      </c>
      <c r="F257" s="286" t="s">
        <v>95</v>
      </c>
      <c r="G257" s="286" t="s">
        <v>337</v>
      </c>
    </row>
    <row r="258" spans="1:7" x14ac:dyDescent="0.25">
      <c r="A258" s="284" t="s">
        <v>338</v>
      </c>
      <c r="B258" s="285">
        <v>273</v>
      </c>
      <c r="C258" s="285" t="str">
        <f t="shared" si="3"/>
        <v>BİTLİSTATVAN</v>
      </c>
      <c r="D258" s="285">
        <v>273</v>
      </c>
      <c r="E258" s="284" t="s">
        <v>179</v>
      </c>
      <c r="F258" s="284" t="s">
        <v>95</v>
      </c>
      <c r="G258" s="284" t="s">
        <v>338</v>
      </c>
    </row>
    <row r="259" spans="1:7" x14ac:dyDescent="0.25">
      <c r="A259" s="286" t="s">
        <v>339</v>
      </c>
      <c r="B259" s="287">
        <v>274</v>
      </c>
      <c r="C259" s="285" t="str">
        <f t="shared" ref="C259:C322" si="4">CONCATENATE(F259,A259)</f>
        <v>BURSAGÜRSU</v>
      </c>
      <c r="D259" s="287">
        <v>274</v>
      </c>
      <c r="E259" s="286" t="s">
        <v>165</v>
      </c>
      <c r="F259" s="286" t="s">
        <v>98</v>
      </c>
      <c r="G259" s="286" t="s">
        <v>339</v>
      </c>
    </row>
    <row r="260" spans="1:7" x14ac:dyDescent="0.25">
      <c r="A260" s="284" t="s">
        <v>340</v>
      </c>
      <c r="B260" s="285">
        <v>275</v>
      </c>
      <c r="C260" s="285" t="str">
        <f t="shared" si="4"/>
        <v>BURSAHARMANCIK</v>
      </c>
      <c r="D260" s="285">
        <v>275</v>
      </c>
      <c r="E260" s="284" t="s">
        <v>165</v>
      </c>
      <c r="F260" s="284" t="s">
        <v>98</v>
      </c>
      <c r="G260" s="284" t="s">
        <v>340</v>
      </c>
    </row>
    <row r="261" spans="1:7" x14ac:dyDescent="0.25">
      <c r="A261" s="286" t="s">
        <v>341</v>
      </c>
      <c r="B261" s="287">
        <v>276</v>
      </c>
      <c r="C261" s="285" t="str">
        <f t="shared" si="4"/>
        <v>BURSAİNEGÖL</v>
      </c>
      <c r="D261" s="287">
        <v>276</v>
      </c>
      <c r="E261" s="286" t="s">
        <v>165</v>
      </c>
      <c r="F261" s="286" t="s">
        <v>98</v>
      </c>
      <c r="G261" s="286" t="s">
        <v>341</v>
      </c>
    </row>
    <row r="262" spans="1:7" x14ac:dyDescent="0.25">
      <c r="A262" s="284" t="s">
        <v>342</v>
      </c>
      <c r="B262" s="285">
        <v>277</v>
      </c>
      <c r="C262" s="285" t="str">
        <f t="shared" si="4"/>
        <v>BURSAİZNİK</v>
      </c>
      <c r="D262" s="285">
        <v>277</v>
      </c>
      <c r="E262" s="284" t="s">
        <v>165</v>
      </c>
      <c r="F262" s="284" t="s">
        <v>98</v>
      </c>
      <c r="G262" s="284" t="s">
        <v>342</v>
      </c>
    </row>
    <row r="263" spans="1:7" x14ac:dyDescent="0.25">
      <c r="A263" s="286" t="s">
        <v>343</v>
      </c>
      <c r="B263" s="287">
        <v>278</v>
      </c>
      <c r="C263" s="285" t="str">
        <f t="shared" si="4"/>
        <v>BURSAKARACABEY</v>
      </c>
      <c r="D263" s="287">
        <v>278</v>
      </c>
      <c r="E263" s="286" t="s">
        <v>165</v>
      </c>
      <c r="F263" s="286" t="s">
        <v>98</v>
      </c>
      <c r="G263" s="286" t="s">
        <v>343</v>
      </c>
    </row>
    <row r="264" spans="1:7" x14ac:dyDescent="0.25">
      <c r="A264" s="284" t="s">
        <v>344</v>
      </c>
      <c r="B264" s="285">
        <v>279</v>
      </c>
      <c r="C264" s="285" t="str">
        <f t="shared" si="4"/>
        <v>BURSAKELES</v>
      </c>
      <c r="D264" s="285">
        <v>279</v>
      </c>
      <c r="E264" s="284" t="s">
        <v>165</v>
      </c>
      <c r="F264" s="284" t="s">
        <v>98</v>
      </c>
      <c r="G264" s="284" t="s">
        <v>344</v>
      </c>
    </row>
    <row r="265" spans="1:7" x14ac:dyDescent="0.25">
      <c r="A265" s="286" t="s">
        <v>345</v>
      </c>
      <c r="B265" s="287">
        <v>280</v>
      </c>
      <c r="C265" s="285" t="str">
        <f t="shared" si="4"/>
        <v>BURSAKESTEL</v>
      </c>
      <c r="D265" s="287">
        <v>280</v>
      </c>
      <c r="E265" s="286" t="s">
        <v>165</v>
      </c>
      <c r="F265" s="286" t="s">
        <v>98</v>
      </c>
      <c r="G265" s="286" t="s">
        <v>345</v>
      </c>
    </row>
    <row r="266" spans="1:7" x14ac:dyDescent="0.25">
      <c r="A266" s="284" t="s">
        <v>346</v>
      </c>
      <c r="B266" s="285">
        <v>281</v>
      </c>
      <c r="C266" s="285" t="str">
        <f t="shared" si="4"/>
        <v>BURSAMUDANYA</v>
      </c>
      <c r="D266" s="285">
        <v>281</v>
      </c>
      <c r="E266" s="284" t="s">
        <v>165</v>
      </c>
      <c r="F266" s="284" t="s">
        <v>98</v>
      </c>
      <c r="G266" s="284" t="s">
        <v>346</v>
      </c>
    </row>
    <row r="267" spans="1:7" x14ac:dyDescent="0.25">
      <c r="A267" s="286" t="s">
        <v>347</v>
      </c>
      <c r="B267" s="287">
        <v>282</v>
      </c>
      <c r="C267" s="285" t="str">
        <f t="shared" si="4"/>
        <v>BURSAMUSTAFA KEMALPAŞA</v>
      </c>
      <c r="D267" s="287">
        <v>282</v>
      </c>
      <c r="E267" s="286" t="s">
        <v>165</v>
      </c>
      <c r="F267" s="286" t="s">
        <v>98</v>
      </c>
      <c r="G267" s="286" t="s">
        <v>347</v>
      </c>
    </row>
    <row r="268" spans="1:7" x14ac:dyDescent="0.25">
      <c r="A268" s="284" t="s">
        <v>348</v>
      </c>
      <c r="B268" s="285">
        <v>283</v>
      </c>
      <c r="C268" s="285" t="str">
        <f t="shared" si="4"/>
        <v>BURSAORHANELİ</v>
      </c>
      <c r="D268" s="285">
        <v>283</v>
      </c>
      <c r="E268" s="284" t="s">
        <v>165</v>
      </c>
      <c r="F268" s="284" t="s">
        <v>98</v>
      </c>
      <c r="G268" s="284" t="s">
        <v>348</v>
      </c>
    </row>
    <row r="269" spans="1:7" x14ac:dyDescent="0.25">
      <c r="A269" s="286" t="s">
        <v>349</v>
      </c>
      <c r="B269" s="287">
        <v>284</v>
      </c>
      <c r="C269" s="285" t="str">
        <f t="shared" si="4"/>
        <v>BURSAORHANGAZİ</v>
      </c>
      <c r="D269" s="287">
        <v>284</v>
      </c>
      <c r="E269" s="286" t="s">
        <v>165</v>
      </c>
      <c r="F269" s="286" t="s">
        <v>98</v>
      </c>
      <c r="G269" s="286" t="s">
        <v>349</v>
      </c>
    </row>
    <row r="270" spans="1:7" x14ac:dyDescent="0.25">
      <c r="A270" s="284" t="s">
        <v>350</v>
      </c>
      <c r="B270" s="285">
        <v>285</v>
      </c>
      <c r="C270" s="285" t="str">
        <f t="shared" si="4"/>
        <v>BURSAYENİŞEHİR</v>
      </c>
      <c r="D270" s="285">
        <v>285</v>
      </c>
      <c r="E270" s="284" t="s">
        <v>165</v>
      </c>
      <c r="F270" s="284" t="s">
        <v>98</v>
      </c>
      <c r="G270" s="284" t="s">
        <v>350</v>
      </c>
    </row>
    <row r="271" spans="1:7" x14ac:dyDescent="0.25">
      <c r="A271" s="286" t="s">
        <v>351</v>
      </c>
      <c r="B271" s="287">
        <v>287</v>
      </c>
      <c r="C271" s="285" t="str">
        <f t="shared" si="4"/>
        <v>ÇANKIRIATKARACALAR</v>
      </c>
      <c r="D271" s="287">
        <v>287</v>
      </c>
      <c r="E271" s="286" t="s">
        <v>179</v>
      </c>
      <c r="F271" s="286" t="s">
        <v>100</v>
      </c>
      <c r="G271" s="286" t="s">
        <v>351</v>
      </c>
    </row>
    <row r="272" spans="1:7" x14ac:dyDescent="0.25">
      <c r="A272" s="284" t="s">
        <v>352</v>
      </c>
      <c r="B272" s="285">
        <v>288</v>
      </c>
      <c r="C272" s="285" t="str">
        <f t="shared" si="4"/>
        <v>ÇANKIRIBAYRAMÖREN</v>
      </c>
      <c r="D272" s="285">
        <v>288</v>
      </c>
      <c r="E272" s="284" t="s">
        <v>179</v>
      </c>
      <c r="F272" s="284" t="s">
        <v>100</v>
      </c>
      <c r="G272" s="284" t="s">
        <v>352</v>
      </c>
    </row>
    <row r="273" spans="1:7" x14ac:dyDescent="0.25">
      <c r="A273" s="286" t="s">
        <v>353</v>
      </c>
      <c r="B273" s="287">
        <v>289</v>
      </c>
      <c r="C273" s="285" t="str">
        <f t="shared" si="4"/>
        <v>ÇANKIRIÇERKEŞ</v>
      </c>
      <c r="D273" s="287">
        <v>289</v>
      </c>
      <c r="E273" s="286" t="s">
        <v>179</v>
      </c>
      <c r="F273" s="286" t="s">
        <v>100</v>
      </c>
      <c r="G273" s="286" t="s">
        <v>353</v>
      </c>
    </row>
    <row r="274" spans="1:7" x14ac:dyDescent="0.25">
      <c r="A274" s="284" t="s">
        <v>354</v>
      </c>
      <c r="B274" s="285">
        <v>290</v>
      </c>
      <c r="C274" s="285" t="str">
        <f t="shared" si="4"/>
        <v>ÇANKIRIELDİVAN</v>
      </c>
      <c r="D274" s="285">
        <v>290</v>
      </c>
      <c r="E274" s="284" t="s">
        <v>179</v>
      </c>
      <c r="F274" s="284" t="s">
        <v>100</v>
      </c>
      <c r="G274" s="284" t="s">
        <v>354</v>
      </c>
    </row>
    <row r="275" spans="1:7" x14ac:dyDescent="0.25">
      <c r="A275" s="286" t="s">
        <v>355</v>
      </c>
      <c r="B275" s="287">
        <v>291</v>
      </c>
      <c r="C275" s="285" t="str">
        <f t="shared" si="4"/>
        <v>ÇANKIRIILGAZ</v>
      </c>
      <c r="D275" s="287">
        <v>291</v>
      </c>
      <c r="E275" s="286" t="s">
        <v>179</v>
      </c>
      <c r="F275" s="286" t="s">
        <v>100</v>
      </c>
      <c r="G275" s="286" t="s">
        <v>355</v>
      </c>
    </row>
    <row r="276" spans="1:7" x14ac:dyDescent="0.25">
      <c r="A276" s="284" t="s">
        <v>356</v>
      </c>
      <c r="B276" s="285">
        <v>292</v>
      </c>
      <c r="C276" s="285" t="str">
        <f t="shared" si="4"/>
        <v>ÇANKIRIKIZILIRMAK</v>
      </c>
      <c r="D276" s="285">
        <v>292</v>
      </c>
      <c r="E276" s="284" t="s">
        <v>179</v>
      </c>
      <c r="F276" s="284" t="s">
        <v>100</v>
      </c>
      <c r="G276" s="284" t="s">
        <v>356</v>
      </c>
    </row>
    <row r="277" spans="1:7" x14ac:dyDescent="0.25">
      <c r="A277" s="286" t="s">
        <v>357</v>
      </c>
      <c r="B277" s="287">
        <v>293</v>
      </c>
      <c r="C277" s="285" t="str">
        <f t="shared" si="4"/>
        <v>ÇANKIRIKORGUN</v>
      </c>
      <c r="D277" s="287">
        <v>293</v>
      </c>
      <c r="E277" s="286" t="s">
        <v>179</v>
      </c>
      <c r="F277" s="286" t="s">
        <v>100</v>
      </c>
      <c r="G277" s="286" t="s">
        <v>357</v>
      </c>
    </row>
    <row r="278" spans="1:7" x14ac:dyDescent="0.25">
      <c r="A278" s="284" t="s">
        <v>358</v>
      </c>
      <c r="B278" s="285">
        <v>294</v>
      </c>
      <c r="C278" s="285" t="str">
        <f t="shared" si="4"/>
        <v>ÇANKIRIKURŞUNLU</v>
      </c>
      <c r="D278" s="285">
        <v>294</v>
      </c>
      <c r="E278" s="284" t="s">
        <v>179</v>
      </c>
      <c r="F278" s="284" t="s">
        <v>100</v>
      </c>
      <c r="G278" s="284" t="s">
        <v>358</v>
      </c>
    </row>
    <row r="279" spans="1:7" x14ac:dyDescent="0.25">
      <c r="A279" s="286" t="s">
        <v>359</v>
      </c>
      <c r="B279" s="287">
        <v>295</v>
      </c>
      <c r="C279" s="285" t="str">
        <f t="shared" si="4"/>
        <v>ÇANKIRIORTA</v>
      </c>
      <c r="D279" s="287">
        <v>295</v>
      </c>
      <c r="E279" s="286" t="s">
        <v>179</v>
      </c>
      <c r="F279" s="286" t="s">
        <v>100</v>
      </c>
      <c r="G279" s="286" t="s">
        <v>359</v>
      </c>
    </row>
    <row r="280" spans="1:7" x14ac:dyDescent="0.25">
      <c r="A280" s="284" t="s">
        <v>360</v>
      </c>
      <c r="B280" s="285">
        <v>296</v>
      </c>
      <c r="C280" s="285" t="str">
        <f t="shared" si="4"/>
        <v>ÇANKIRIŞABANÖZÜ</v>
      </c>
      <c r="D280" s="285">
        <v>296</v>
      </c>
      <c r="E280" s="284" t="s">
        <v>179</v>
      </c>
      <c r="F280" s="284" t="s">
        <v>100</v>
      </c>
      <c r="G280" s="284" t="s">
        <v>360</v>
      </c>
    </row>
    <row r="281" spans="1:7" x14ac:dyDescent="0.25">
      <c r="A281" s="286" t="s">
        <v>361</v>
      </c>
      <c r="B281" s="287">
        <v>297</v>
      </c>
      <c r="C281" s="285" t="str">
        <f t="shared" si="4"/>
        <v>ÇANKIRIYAPRAKLI</v>
      </c>
      <c r="D281" s="287">
        <v>297</v>
      </c>
      <c r="E281" s="286" t="s">
        <v>179</v>
      </c>
      <c r="F281" s="286" t="s">
        <v>100</v>
      </c>
      <c r="G281" s="286" t="s">
        <v>361</v>
      </c>
    </row>
    <row r="282" spans="1:7" x14ac:dyDescent="0.25">
      <c r="A282" s="284" t="s">
        <v>362</v>
      </c>
      <c r="B282" s="285">
        <v>299</v>
      </c>
      <c r="C282" s="285" t="str">
        <f t="shared" si="4"/>
        <v>ÇORUMALACA</v>
      </c>
      <c r="D282" s="285">
        <v>299</v>
      </c>
      <c r="E282" s="284" t="s">
        <v>179</v>
      </c>
      <c r="F282" s="284" t="s">
        <v>101</v>
      </c>
      <c r="G282" s="284" t="s">
        <v>362</v>
      </c>
    </row>
    <row r="283" spans="1:7" x14ac:dyDescent="0.25">
      <c r="A283" s="286" t="s">
        <v>363</v>
      </c>
      <c r="B283" s="287">
        <v>300</v>
      </c>
      <c r="C283" s="285" t="str">
        <f t="shared" si="4"/>
        <v>GİRESUNTİREBOLU</v>
      </c>
      <c r="D283" s="287">
        <v>300</v>
      </c>
      <c r="E283" s="286" t="s">
        <v>179</v>
      </c>
      <c r="F283" s="286" t="s">
        <v>110</v>
      </c>
      <c r="G283" s="286" t="s">
        <v>363</v>
      </c>
    </row>
    <row r="284" spans="1:7" x14ac:dyDescent="0.25">
      <c r="A284" s="284" t="s">
        <v>364</v>
      </c>
      <c r="B284" s="285">
        <v>301</v>
      </c>
      <c r="C284" s="285" t="str">
        <f t="shared" si="4"/>
        <v>GİRESUNYAĞLIDERE</v>
      </c>
      <c r="D284" s="285">
        <v>301</v>
      </c>
      <c r="E284" s="284" t="s">
        <v>179</v>
      </c>
      <c r="F284" s="284" t="s">
        <v>110</v>
      </c>
      <c r="G284" s="284" t="s">
        <v>364</v>
      </c>
    </row>
    <row r="285" spans="1:7" x14ac:dyDescent="0.25">
      <c r="A285" s="286" t="s">
        <v>365</v>
      </c>
      <c r="B285" s="287">
        <v>303</v>
      </c>
      <c r="C285" s="285" t="str">
        <f t="shared" si="4"/>
        <v>GÜMÜŞHANEKELKİT</v>
      </c>
      <c r="D285" s="287">
        <v>303</v>
      </c>
      <c r="E285" s="286" t="s">
        <v>179</v>
      </c>
      <c r="F285" s="286" t="s">
        <v>111</v>
      </c>
      <c r="G285" s="286" t="s">
        <v>365</v>
      </c>
    </row>
    <row r="286" spans="1:7" x14ac:dyDescent="0.25">
      <c r="A286" s="284" t="s">
        <v>366</v>
      </c>
      <c r="B286" s="285">
        <v>304</v>
      </c>
      <c r="C286" s="285" t="str">
        <f t="shared" si="4"/>
        <v>GÜMÜŞHANEKÖSE</v>
      </c>
      <c r="D286" s="285">
        <v>304</v>
      </c>
      <c r="E286" s="284" t="s">
        <v>179</v>
      </c>
      <c r="F286" s="284" t="s">
        <v>111</v>
      </c>
      <c r="G286" s="284" t="s">
        <v>366</v>
      </c>
    </row>
    <row r="287" spans="1:7" x14ac:dyDescent="0.25">
      <c r="A287" s="286" t="s">
        <v>367</v>
      </c>
      <c r="B287" s="287">
        <v>305</v>
      </c>
      <c r="C287" s="285" t="str">
        <f t="shared" si="4"/>
        <v>GÜMÜŞHANEKÜRTÜN</v>
      </c>
      <c r="D287" s="287">
        <v>305</v>
      </c>
      <c r="E287" s="286" t="s">
        <v>179</v>
      </c>
      <c r="F287" s="286" t="s">
        <v>111</v>
      </c>
      <c r="G287" s="286" t="s">
        <v>367</v>
      </c>
    </row>
    <row r="288" spans="1:7" x14ac:dyDescent="0.25">
      <c r="A288" s="284" t="s">
        <v>368</v>
      </c>
      <c r="B288" s="285">
        <v>306</v>
      </c>
      <c r="C288" s="285" t="str">
        <f t="shared" si="4"/>
        <v>GÜMÜŞHANEŞİRAN</v>
      </c>
      <c r="D288" s="285">
        <v>306</v>
      </c>
      <c r="E288" s="284" t="s">
        <v>179</v>
      </c>
      <c r="F288" s="284" t="s">
        <v>111</v>
      </c>
      <c r="G288" s="284" t="s">
        <v>368</v>
      </c>
    </row>
    <row r="289" spans="1:7" x14ac:dyDescent="0.25">
      <c r="A289" s="286" t="s">
        <v>369</v>
      </c>
      <c r="B289" s="287">
        <v>307</v>
      </c>
      <c r="C289" s="285" t="str">
        <f t="shared" si="4"/>
        <v>GÜMÜŞHANETORUL</v>
      </c>
      <c r="D289" s="287">
        <v>307</v>
      </c>
      <c r="E289" s="286" t="s">
        <v>179</v>
      </c>
      <c r="F289" s="286" t="s">
        <v>111</v>
      </c>
      <c r="G289" s="286" t="s">
        <v>369</v>
      </c>
    </row>
    <row r="290" spans="1:7" x14ac:dyDescent="0.25">
      <c r="A290" s="284" t="s">
        <v>370</v>
      </c>
      <c r="B290" s="285">
        <v>309</v>
      </c>
      <c r="C290" s="285" t="str">
        <f t="shared" si="4"/>
        <v>HAKKARİÇUKURCA</v>
      </c>
      <c r="D290" s="285">
        <v>309</v>
      </c>
      <c r="E290" s="284" t="s">
        <v>179</v>
      </c>
      <c r="F290" s="284" t="s">
        <v>112</v>
      </c>
      <c r="G290" s="284" t="s">
        <v>370</v>
      </c>
    </row>
    <row r="291" spans="1:7" x14ac:dyDescent="0.25">
      <c r="A291" s="286" t="s">
        <v>371</v>
      </c>
      <c r="B291" s="287">
        <v>310</v>
      </c>
      <c r="C291" s="285" t="str">
        <f t="shared" si="4"/>
        <v>HAKKARİŞEMDİNLİ</v>
      </c>
      <c r="D291" s="287">
        <v>310</v>
      </c>
      <c r="E291" s="286" t="s">
        <v>179</v>
      </c>
      <c r="F291" s="286" t="s">
        <v>112</v>
      </c>
      <c r="G291" s="286" t="s">
        <v>371</v>
      </c>
    </row>
    <row r="292" spans="1:7" x14ac:dyDescent="0.25">
      <c r="A292" s="284" t="s">
        <v>372</v>
      </c>
      <c r="B292" s="285">
        <v>311</v>
      </c>
      <c r="C292" s="285" t="str">
        <f t="shared" si="4"/>
        <v>HAKKARİYÜKSEKOVA</v>
      </c>
      <c r="D292" s="285">
        <v>311</v>
      </c>
      <c r="E292" s="284" t="s">
        <v>179</v>
      </c>
      <c r="F292" s="284" t="s">
        <v>112</v>
      </c>
      <c r="G292" s="284" t="s">
        <v>372</v>
      </c>
    </row>
    <row r="293" spans="1:7" x14ac:dyDescent="0.25">
      <c r="A293" s="286" t="s">
        <v>373</v>
      </c>
      <c r="B293" s="287">
        <v>313</v>
      </c>
      <c r="C293" s="285" t="str">
        <f t="shared" si="4"/>
        <v>HATAYALTINÖZÜ</v>
      </c>
      <c r="D293" s="287">
        <v>313</v>
      </c>
      <c r="E293" s="286" t="s">
        <v>165</v>
      </c>
      <c r="F293" s="286" t="s">
        <v>113</v>
      </c>
      <c r="G293" s="286" t="s">
        <v>373</v>
      </c>
    </row>
    <row r="294" spans="1:7" x14ac:dyDescent="0.25">
      <c r="A294" s="284" t="s">
        <v>374</v>
      </c>
      <c r="B294" s="285">
        <v>314</v>
      </c>
      <c r="C294" s="285" t="str">
        <f t="shared" si="4"/>
        <v>HATAYBELEN</v>
      </c>
      <c r="D294" s="285">
        <v>314</v>
      </c>
      <c r="E294" s="284" t="s">
        <v>165</v>
      </c>
      <c r="F294" s="284" t="s">
        <v>113</v>
      </c>
      <c r="G294" s="284" t="s">
        <v>374</v>
      </c>
    </row>
    <row r="295" spans="1:7" x14ac:dyDescent="0.25">
      <c r="A295" s="286" t="s">
        <v>375</v>
      </c>
      <c r="B295" s="287">
        <v>315</v>
      </c>
      <c r="C295" s="285" t="str">
        <f t="shared" si="4"/>
        <v>HATAYDÖRTYOL</v>
      </c>
      <c r="D295" s="287">
        <v>315</v>
      </c>
      <c r="E295" s="286" t="s">
        <v>165</v>
      </c>
      <c r="F295" s="286" t="s">
        <v>113</v>
      </c>
      <c r="G295" s="286" t="s">
        <v>375</v>
      </c>
    </row>
    <row r="296" spans="1:7" x14ac:dyDescent="0.25">
      <c r="A296" s="284" t="s">
        <v>376</v>
      </c>
      <c r="B296" s="285">
        <v>316</v>
      </c>
      <c r="C296" s="285" t="str">
        <f t="shared" si="4"/>
        <v>HATAYERZİN</v>
      </c>
      <c r="D296" s="285">
        <v>316</v>
      </c>
      <c r="E296" s="284" t="s">
        <v>165</v>
      </c>
      <c r="F296" s="284" t="s">
        <v>113</v>
      </c>
      <c r="G296" s="284" t="s">
        <v>376</v>
      </c>
    </row>
    <row r="297" spans="1:7" x14ac:dyDescent="0.25">
      <c r="A297" s="286" t="s">
        <v>377</v>
      </c>
      <c r="B297" s="287">
        <v>317</v>
      </c>
      <c r="C297" s="285" t="str">
        <f t="shared" si="4"/>
        <v>HATAYHASSA</v>
      </c>
      <c r="D297" s="287">
        <v>317</v>
      </c>
      <c r="E297" s="286" t="s">
        <v>165</v>
      </c>
      <c r="F297" s="286" t="s">
        <v>113</v>
      </c>
      <c r="G297" s="286" t="s">
        <v>377</v>
      </c>
    </row>
    <row r="298" spans="1:7" x14ac:dyDescent="0.25">
      <c r="A298" s="284" t="s">
        <v>378</v>
      </c>
      <c r="B298" s="285">
        <v>318</v>
      </c>
      <c r="C298" s="285" t="str">
        <f t="shared" si="4"/>
        <v>HATAYİSKENDERUN</v>
      </c>
      <c r="D298" s="285">
        <v>318</v>
      </c>
      <c r="E298" s="284" t="s">
        <v>165</v>
      </c>
      <c r="F298" s="284" t="s">
        <v>113</v>
      </c>
      <c r="G298" s="284" t="s">
        <v>378</v>
      </c>
    </row>
    <row r="299" spans="1:7" x14ac:dyDescent="0.25">
      <c r="A299" s="286" t="s">
        <v>379</v>
      </c>
      <c r="B299" s="287">
        <v>319</v>
      </c>
      <c r="C299" s="285" t="str">
        <f t="shared" si="4"/>
        <v>HATAYKIRIKHAN</v>
      </c>
      <c r="D299" s="287">
        <v>319</v>
      </c>
      <c r="E299" s="286" t="s">
        <v>165</v>
      </c>
      <c r="F299" s="286" t="s">
        <v>113</v>
      </c>
      <c r="G299" s="286" t="s">
        <v>379</v>
      </c>
    </row>
    <row r="300" spans="1:7" x14ac:dyDescent="0.25">
      <c r="A300" s="284" t="s">
        <v>380</v>
      </c>
      <c r="B300" s="285">
        <v>320</v>
      </c>
      <c r="C300" s="285" t="str">
        <f t="shared" si="4"/>
        <v>HATAYKUMLU</v>
      </c>
      <c r="D300" s="285">
        <v>320</v>
      </c>
      <c r="E300" s="284" t="s">
        <v>165</v>
      </c>
      <c r="F300" s="284" t="s">
        <v>113</v>
      </c>
      <c r="G300" s="284" t="s">
        <v>380</v>
      </c>
    </row>
    <row r="301" spans="1:7" x14ac:dyDescent="0.25">
      <c r="A301" s="286" t="s">
        <v>381</v>
      </c>
      <c r="B301" s="287">
        <v>321</v>
      </c>
      <c r="C301" s="285" t="str">
        <f t="shared" si="4"/>
        <v>HATAYREYHANLI</v>
      </c>
      <c r="D301" s="287">
        <v>321</v>
      </c>
      <c r="E301" s="286" t="s">
        <v>165</v>
      </c>
      <c r="F301" s="286" t="s">
        <v>113</v>
      </c>
      <c r="G301" s="286" t="s">
        <v>381</v>
      </c>
    </row>
    <row r="302" spans="1:7" x14ac:dyDescent="0.25">
      <c r="A302" s="284" t="s">
        <v>382</v>
      </c>
      <c r="B302" s="285">
        <v>322</v>
      </c>
      <c r="C302" s="285" t="str">
        <f t="shared" si="4"/>
        <v>HATAYSAMANDAĞ</v>
      </c>
      <c r="D302" s="285">
        <v>322</v>
      </c>
      <c r="E302" s="284" t="s">
        <v>165</v>
      </c>
      <c r="F302" s="284" t="s">
        <v>113</v>
      </c>
      <c r="G302" s="284" t="s">
        <v>382</v>
      </c>
    </row>
    <row r="303" spans="1:7" x14ac:dyDescent="0.25">
      <c r="A303" s="286" t="s">
        <v>383</v>
      </c>
      <c r="B303" s="287">
        <v>323</v>
      </c>
      <c r="C303" s="285" t="str">
        <f t="shared" si="4"/>
        <v>HATAYYAYLADAĞI</v>
      </c>
      <c r="D303" s="287">
        <v>323</v>
      </c>
      <c r="E303" s="286" t="s">
        <v>165</v>
      </c>
      <c r="F303" s="286" t="s">
        <v>113</v>
      </c>
      <c r="G303" s="286" t="s">
        <v>383</v>
      </c>
    </row>
    <row r="304" spans="1:7" x14ac:dyDescent="0.25">
      <c r="A304" s="284" t="s">
        <v>384</v>
      </c>
      <c r="B304" s="285">
        <v>325</v>
      </c>
      <c r="C304" s="285" t="str">
        <f t="shared" si="4"/>
        <v>ISPARTAAKSU</v>
      </c>
      <c r="D304" s="285">
        <v>325</v>
      </c>
      <c r="E304" s="284" t="s">
        <v>179</v>
      </c>
      <c r="F304" s="284" t="s">
        <v>114</v>
      </c>
      <c r="G304" s="284" t="s">
        <v>384</v>
      </c>
    </row>
    <row r="305" spans="1:7" x14ac:dyDescent="0.25">
      <c r="A305" s="286" t="s">
        <v>385</v>
      </c>
      <c r="B305" s="287">
        <v>326</v>
      </c>
      <c r="C305" s="285" t="str">
        <f t="shared" si="4"/>
        <v>ISPARTAATABEY</v>
      </c>
      <c r="D305" s="287">
        <v>326</v>
      </c>
      <c r="E305" s="286" t="s">
        <v>179</v>
      </c>
      <c r="F305" s="286" t="s">
        <v>114</v>
      </c>
      <c r="G305" s="286" t="s">
        <v>385</v>
      </c>
    </row>
    <row r="306" spans="1:7" x14ac:dyDescent="0.25">
      <c r="A306" s="284" t="s">
        <v>386</v>
      </c>
      <c r="B306" s="285">
        <v>327</v>
      </c>
      <c r="C306" s="285" t="str">
        <f t="shared" si="4"/>
        <v>ISPARTAEĞİRDİR</v>
      </c>
      <c r="D306" s="285">
        <v>327</v>
      </c>
      <c r="E306" s="284" t="s">
        <v>179</v>
      </c>
      <c r="F306" s="284" t="s">
        <v>114</v>
      </c>
      <c r="G306" s="284" t="s">
        <v>386</v>
      </c>
    </row>
    <row r="307" spans="1:7" x14ac:dyDescent="0.25">
      <c r="A307" s="286" t="s">
        <v>387</v>
      </c>
      <c r="B307" s="287">
        <v>328</v>
      </c>
      <c r="C307" s="285" t="str">
        <f t="shared" si="4"/>
        <v>ISPARTAGELENDOST</v>
      </c>
      <c r="D307" s="287">
        <v>328</v>
      </c>
      <c r="E307" s="286" t="s">
        <v>179</v>
      </c>
      <c r="F307" s="286" t="s">
        <v>114</v>
      </c>
      <c r="G307" s="286" t="s">
        <v>387</v>
      </c>
    </row>
    <row r="308" spans="1:7" x14ac:dyDescent="0.25">
      <c r="A308" s="284" t="s">
        <v>311</v>
      </c>
      <c r="B308" s="285">
        <v>329</v>
      </c>
      <c r="C308" s="285" t="str">
        <f t="shared" si="4"/>
        <v>ISPARTAGÖNEN</v>
      </c>
      <c r="D308" s="285">
        <v>329</v>
      </c>
      <c r="E308" s="284" t="s">
        <v>179</v>
      </c>
      <c r="F308" s="284" t="s">
        <v>114</v>
      </c>
      <c r="G308" s="284" t="s">
        <v>311</v>
      </c>
    </row>
    <row r="309" spans="1:7" x14ac:dyDescent="0.25">
      <c r="A309" s="286" t="s">
        <v>388</v>
      </c>
      <c r="B309" s="287">
        <v>330</v>
      </c>
      <c r="C309" s="285" t="str">
        <f t="shared" si="4"/>
        <v>ISPARTAKEÇİBORLU</v>
      </c>
      <c r="D309" s="287">
        <v>330</v>
      </c>
      <c r="E309" s="286" t="s">
        <v>179</v>
      </c>
      <c r="F309" s="286" t="s">
        <v>114</v>
      </c>
      <c r="G309" s="286" t="s">
        <v>388</v>
      </c>
    </row>
    <row r="310" spans="1:7" x14ac:dyDescent="0.25">
      <c r="A310" s="284" t="s">
        <v>389</v>
      </c>
      <c r="B310" s="285">
        <v>331</v>
      </c>
      <c r="C310" s="285" t="str">
        <f t="shared" si="4"/>
        <v>ISPARTASENİRKENT</v>
      </c>
      <c r="D310" s="285">
        <v>331</v>
      </c>
      <c r="E310" s="284" t="s">
        <v>179</v>
      </c>
      <c r="F310" s="284" t="s">
        <v>114</v>
      </c>
      <c r="G310" s="284" t="s">
        <v>389</v>
      </c>
    </row>
    <row r="311" spans="1:7" x14ac:dyDescent="0.25">
      <c r="A311" s="286" t="s">
        <v>390</v>
      </c>
      <c r="B311" s="287">
        <v>332</v>
      </c>
      <c r="C311" s="285" t="str">
        <f t="shared" si="4"/>
        <v>ISPARTASÜTÇÜLER</v>
      </c>
      <c r="D311" s="287">
        <v>332</v>
      </c>
      <c r="E311" s="286" t="s">
        <v>179</v>
      </c>
      <c r="F311" s="286" t="s">
        <v>114</v>
      </c>
      <c r="G311" s="286" t="s">
        <v>390</v>
      </c>
    </row>
    <row r="312" spans="1:7" x14ac:dyDescent="0.25">
      <c r="A312" s="284" t="s">
        <v>391</v>
      </c>
      <c r="B312" s="285">
        <v>333</v>
      </c>
      <c r="C312" s="285" t="str">
        <f t="shared" si="4"/>
        <v>ISPARTAŞARKİ KARAAĞAÇ</v>
      </c>
      <c r="D312" s="285">
        <v>333</v>
      </c>
      <c r="E312" s="284" t="s">
        <v>179</v>
      </c>
      <c r="F312" s="284" t="s">
        <v>114</v>
      </c>
      <c r="G312" s="284" t="s">
        <v>391</v>
      </c>
    </row>
    <row r="313" spans="1:7" x14ac:dyDescent="0.25">
      <c r="A313" s="286" t="s">
        <v>392</v>
      </c>
      <c r="B313" s="287">
        <v>334</v>
      </c>
      <c r="C313" s="285" t="str">
        <f t="shared" si="4"/>
        <v>ISPARTAULUBORLU</v>
      </c>
      <c r="D313" s="287">
        <v>334</v>
      </c>
      <c r="E313" s="286" t="s">
        <v>179</v>
      </c>
      <c r="F313" s="286" t="s">
        <v>114</v>
      </c>
      <c r="G313" s="286" t="s">
        <v>392</v>
      </c>
    </row>
    <row r="314" spans="1:7" x14ac:dyDescent="0.25">
      <c r="A314" s="284" t="s">
        <v>393</v>
      </c>
      <c r="B314" s="285">
        <v>335</v>
      </c>
      <c r="C314" s="285" t="str">
        <f t="shared" si="4"/>
        <v>ISPARTAYALVAÇ</v>
      </c>
      <c r="D314" s="285">
        <v>335</v>
      </c>
      <c r="E314" s="284" t="s">
        <v>179</v>
      </c>
      <c r="F314" s="284" t="s">
        <v>114</v>
      </c>
      <c r="G314" s="284" t="s">
        <v>393</v>
      </c>
    </row>
    <row r="315" spans="1:7" x14ac:dyDescent="0.25">
      <c r="A315" s="286" t="s">
        <v>394</v>
      </c>
      <c r="B315" s="287">
        <v>336</v>
      </c>
      <c r="C315" s="285" t="str">
        <f t="shared" si="4"/>
        <v>ISPARTAYENİŞAR BADEMLİ</v>
      </c>
      <c r="D315" s="287">
        <v>336</v>
      </c>
      <c r="E315" s="286" t="s">
        <v>179</v>
      </c>
      <c r="F315" s="286" t="s">
        <v>114</v>
      </c>
      <c r="G315" s="286" t="s">
        <v>394</v>
      </c>
    </row>
    <row r="316" spans="1:7" x14ac:dyDescent="0.25">
      <c r="A316" s="284" t="s">
        <v>212</v>
      </c>
      <c r="B316" s="285">
        <v>338</v>
      </c>
      <c r="C316" s="285" t="str">
        <f t="shared" si="4"/>
        <v>ÇORUMBAYAT</v>
      </c>
      <c r="D316" s="285">
        <v>338</v>
      </c>
      <c r="E316" s="284" t="s">
        <v>179</v>
      </c>
      <c r="F316" s="284" t="s">
        <v>101</v>
      </c>
      <c r="G316" s="284" t="s">
        <v>212</v>
      </c>
    </row>
    <row r="317" spans="1:7" x14ac:dyDescent="0.25">
      <c r="A317" s="286" t="s">
        <v>395</v>
      </c>
      <c r="B317" s="287">
        <v>339</v>
      </c>
      <c r="C317" s="285" t="str">
        <f t="shared" si="4"/>
        <v>ÇORUMBOĞAZKALE</v>
      </c>
      <c r="D317" s="287">
        <v>339</v>
      </c>
      <c r="E317" s="286" t="s">
        <v>179</v>
      </c>
      <c r="F317" s="286" t="s">
        <v>101</v>
      </c>
      <c r="G317" s="286" t="s">
        <v>395</v>
      </c>
    </row>
    <row r="318" spans="1:7" x14ac:dyDescent="0.25">
      <c r="A318" s="284" t="s">
        <v>396</v>
      </c>
      <c r="B318" s="285">
        <v>340</v>
      </c>
      <c r="C318" s="285" t="str">
        <f t="shared" si="4"/>
        <v>ÇORUMDODURGA</v>
      </c>
      <c r="D318" s="285">
        <v>340</v>
      </c>
      <c r="E318" s="284" t="s">
        <v>179</v>
      </c>
      <c r="F318" s="284" t="s">
        <v>101</v>
      </c>
      <c r="G318" s="284" t="s">
        <v>396</v>
      </c>
    </row>
    <row r="319" spans="1:7" x14ac:dyDescent="0.25">
      <c r="A319" s="286" t="s">
        <v>397</v>
      </c>
      <c r="B319" s="287">
        <v>341</v>
      </c>
      <c r="C319" s="285" t="str">
        <f t="shared" si="4"/>
        <v>ÇORUMİSKİLİP</v>
      </c>
      <c r="D319" s="287">
        <v>341</v>
      </c>
      <c r="E319" s="286" t="s">
        <v>179</v>
      </c>
      <c r="F319" s="286" t="s">
        <v>101</v>
      </c>
      <c r="G319" s="286" t="s">
        <v>397</v>
      </c>
    </row>
    <row r="320" spans="1:7" x14ac:dyDescent="0.25">
      <c r="A320" s="284" t="s">
        <v>398</v>
      </c>
      <c r="B320" s="285">
        <v>342</v>
      </c>
      <c r="C320" s="285" t="str">
        <f t="shared" si="4"/>
        <v>ÇORUMKARGI</v>
      </c>
      <c r="D320" s="285">
        <v>342</v>
      </c>
      <c r="E320" s="284" t="s">
        <v>179</v>
      </c>
      <c r="F320" s="284" t="s">
        <v>101</v>
      </c>
      <c r="G320" s="284" t="s">
        <v>398</v>
      </c>
    </row>
    <row r="321" spans="1:7" x14ac:dyDescent="0.25">
      <c r="A321" s="286" t="s">
        <v>399</v>
      </c>
      <c r="B321" s="287">
        <v>343</v>
      </c>
      <c r="C321" s="285" t="str">
        <f t="shared" si="4"/>
        <v>ÇORUMLAÇİN</v>
      </c>
      <c r="D321" s="287">
        <v>343</v>
      </c>
      <c r="E321" s="286" t="s">
        <v>179</v>
      </c>
      <c r="F321" s="286" t="s">
        <v>101</v>
      </c>
      <c r="G321" s="286" t="s">
        <v>399</v>
      </c>
    </row>
    <row r="322" spans="1:7" x14ac:dyDescent="0.25">
      <c r="A322" s="284" t="s">
        <v>400</v>
      </c>
      <c r="B322" s="285">
        <v>344</v>
      </c>
      <c r="C322" s="285" t="str">
        <f t="shared" si="4"/>
        <v>ÇORUMMECİTÖZÜ</v>
      </c>
      <c r="D322" s="285">
        <v>344</v>
      </c>
      <c r="E322" s="284" t="s">
        <v>179</v>
      </c>
      <c r="F322" s="284" t="s">
        <v>101</v>
      </c>
      <c r="G322" s="284" t="s">
        <v>400</v>
      </c>
    </row>
    <row r="323" spans="1:7" x14ac:dyDescent="0.25">
      <c r="A323" s="286" t="s">
        <v>401</v>
      </c>
      <c r="B323" s="287">
        <v>345</v>
      </c>
      <c r="C323" s="285" t="str">
        <f t="shared" ref="C323:C386" si="5">CONCATENATE(F323,A323)</f>
        <v>ÇORUMOĞUZLAR</v>
      </c>
      <c r="D323" s="287">
        <v>345</v>
      </c>
      <c r="E323" s="286" t="s">
        <v>179</v>
      </c>
      <c r="F323" s="286" t="s">
        <v>101</v>
      </c>
      <c r="G323" s="286" t="s">
        <v>401</v>
      </c>
    </row>
    <row r="324" spans="1:7" x14ac:dyDescent="0.25">
      <c r="A324" s="284" t="s">
        <v>402</v>
      </c>
      <c r="B324" s="285">
        <v>346</v>
      </c>
      <c r="C324" s="285" t="str">
        <f t="shared" si="5"/>
        <v>ÇORUMORTAKÖY</v>
      </c>
      <c r="D324" s="285">
        <v>346</v>
      </c>
      <c r="E324" s="284" t="s">
        <v>179</v>
      </c>
      <c r="F324" s="284" t="s">
        <v>101</v>
      </c>
      <c r="G324" s="284" t="s">
        <v>402</v>
      </c>
    </row>
    <row r="325" spans="1:7" x14ac:dyDescent="0.25">
      <c r="A325" s="286" t="s">
        <v>403</v>
      </c>
      <c r="B325" s="287">
        <v>347</v>
      </c>
      <c r="C325" s="285" t="str">
        <f t="shared" si="5"/>
        <v>ÇORUMOSMANCIK</v>
      </c>
      <c r="D325" s="287">
        <v>347</v>
      </c>
      <c r="E325" s="286" t="s">
        <v>179</v>
      </c>
      <c r="F325" s="286" t="s">
        <v>101</v>
      </c>
      <c r="G325" s="286" t="s">
        <v>403</v>
      </c>
    </row>
    <row r="326" spans="1:7" x14ac:dyDescent="0.25">
      <c r="A326" s="284" t="s">
        <v>404</v>
      </c>
      <c r="B326" s="285">
        <v>348</v>
      </c>
      <c r="C326" s="285" t="str">
        <f t="shared" si="5"/>
        <v>ÇORUMSUNGURLU</v>
      </c>
      <c r="D326" s="285">
        <v>348</v>
      </c>
      <c r="E326" s="284" t="s">
        <v>179</v>
      </c>
      <c r="F326" s="284" t="s">
        <v>101</v>
      </c>
      <c r="G326" s="284" t="s">
        <v>404</v>
      </c>
    </row>
    <row r="327" spans="1:7" x14ac:dyDescent="0.25">
      <c r="A327" s="286" t="s">
        <v>405</v>
      </c>
      <c r="B327" s="287">
        <v>349</v>
      </c>
      <c r="C327" s="285" t="str">
        <f t="shared" si="5"/>
        <v>ÇORUMUĞURLUDAĞ</v>
      </c>
      <c r="D327" s="287">
        <v>349</v>
      </c>
      <c r="E327" s="286" t="s">
        <v>179</v>
      </c>
      <c r="F327" s="286" t="s">
        <v>101</v>
      </c>
      <c r="G327" s="286" t="s">
        <v>405</v>
      </c>
    </row>
    <row r="328" spans="1:7" x14ac:dyDescent="0.25">
      <c r="A328" s="284" t="s">
        <v>406</v>
      </c>
      <c r="B328" s="285">
        <v>351</v>
      </c>
      <c r="C328" s="285" t="str">
        <f t="shared" si="5"/>
        <v>DENİZLİACIPAYAM</v>
      </c>
      <c r="D328" s="285">
        <v>351</v>
      </c>
      <c r="E328" s="284" t="s">
        <v>165</v>
      </c>
      <c r="F328" s="284" t="s">
        <v>102</v>
      </c>
      <c r="G328" s="284" t="s">
        <v>406</v>
      </c>
    </row>
    <row r="329" spans="1:7" x14ac:dyDescent="0.25">
      <c r="A329" s="286" t="s">
        <v>407</v>
      </c>
      <c r="B329" s="287">
        <v>352</v>
      </c>
      <c r="C329" s="285" t="str">
        <f t="shared" si="5"/>
        <v>DENİZLİPAMUKKALE</v>
      </c>
      <c r="D329" s="287">
        <v>352</v>
      </c>
      <c r="E329" s="286" t="s">
        <v>165</v>
      </c>
      <c r="F329" s="286" t="s">
        <v>102</v>
      </c>
      <c r="G329" s="286" t="s">
        <v>407</v>
      </c>
    </row>
    <row r="330" spans="1:7" x14ac:dyDescent="0.25">
      <c r="A330" s="284" t="s">
        <v>408</v>
      </c>
      <c r="B330" s="285">
        <v>353</v>
      </c>
      <c r="C330" s="285" t="str">
        <f t="shared" si="5"/>
        <v>DENİZLİBABADAĞ</v>
      </c>
      <c r="D330" s="285">
        <v>353</v>
      </c>
      <c r="E330" s="284" t="s">
        <v>165</v>
      </c>
      <c r="F330" s="284" t="s">
        <v>102</v>
      </c>
      <c r="G330" s="284" t="s">
        <v>408</v>
      </c>
    </row>
    <row r="331" spans="1:7" x14ac:dyDescent="0.25">
      <c r="A331" s="286" t="s">
        <v>409</v>
      </c>
      <c r="B331" s="287">
        <v>354</v>
      </c>
      <c r="C331" s="285" t="str">
        <f t="shared" si="5"/>
        <v>DENİZLİBAKLAN</v>
      </c>
      <c r="D331" s="287">
        <v>354</v>
      </c>
      <c r="E331" s="286" t="s">
        <v>165</v>
      </c>
      <c r="F331" s="286" t="s">
        <v>102</v>
      </c>
      <c r="G331" s="286" t="s">
        <v>409</v>
      </c>
    </row>
    <row r="332" spans="1:7" x14ac:dyDescent="0.25">
      <c r="A332" s="284" t="s">
        <v>410</v>
      </c>
      <c r="B332" s="285">
        <v>355</v>
      </c>
      <c r="C332" s="285" t="str">
        <f t="shared" si="5"/>
        <v>DENİZLİBEKİLLİ</v>
      </c>
      <c r="D332" s="285">
        <v>355</v>
      </c>
      <c r="E332" s="284" t="s">
        <v>165</v>
      </c>
      <c r="F332" s="284" t="s">
        <v>102</v>
      </c>
      <c r="G332" s="284" t="s">
        <v>410</v>
      </c>
    </row>
    <row r="333" spans="1:7" x14ac:dyDescent="0.25">
      <c r="A333" s="286" t="s">
        <v>411</v>
      </c>
      <c r="B333" s="287">
        <v>356</v>
      </c>
      <c r="C333" s="285" t="str">
        <f t="shared" si="5"/>
        <v>DENİZLİBEYAĞAÇ</v>
      </c>
      <c r="D333" s="287">
        <v>356</v>
      </c>
      <c r="E333" s="286" t="s">
        <v>165</v>
      </c>
      <c r="F333" s="286" t="s">
        <v>102</v>
      </c>
      <c r="G333" s="286" t="s">
        <v>411</v>
      </c>
    </row>
    <row r="334" spans="1:7" x14ac:dyDescent="0.25">
      <c r="A334" s="284" t="s">
        <v>412</v>
      </c>
      <c r="B334" s="285">
        <v>357</v>
      </c>
      <c r="C334" s="285" t="str">
        <f t="shared" si="5"/>
        <v>DENİZLİBOZKURT</v>
      </c>
      <c r="D334" s="285">
        <v>357</v>
      </c>
      <c r="E334" s="284" t="s">
        <v>165</v>
      </c>
      <c r="F334" s="284" t="s">
        <v>102</v>
      </c>
      <c r="G334" s="284" t="s">
        <v>412</v>
      </c>
    </row>
    <row r="335" spans="1:7" x14ac:dyDescent="0.25">
      <c r="A335" s="286" t="s">
        <v>413</v>
      </c>
      <c r="B335" s="287">
        <v>358</v>
      </c>
      <c r="C335" s="285" t="str">
        <f t="shared" si="5"/>
        <v>DENİZLİBULDAN</v>
      </c>
      <c r="D335" s="287">
        <v>358</v>
      </c>
      <c r="E335" s="286" t="s">
        <v>165</v>
      </c>
      <c r="F335" s="286" t="s">
        <v>102</v>
      </c>
      <c r="G335" s="286" t="s">
        <v>413</v>
      </c>
    </row>
    <row r="336" spans="1:7" x14ac:dyDescent="0.25">
      <c r="A336" s="284" t="s">
        <v>414</v>
      </c>
      <c r="B336" s="285">
        <v>359</v>
      </c>
      <c r="C336" s="285" t="str">
        <f t="shared" si="5"/>
        <v>DENİZLİÇAL</v>
      </c>
      <c r="D336" s="285">
        <v>359</v>
      </c>
      <c r="E336" s="284" t="s">
        <v>165</v>
      </c>
      <c r="F336" s="284" t="s">
        <v>102</v>
      </c>
      <c r="G336" s="284" t="s">
        <v>414</v>
      </c>
    </row>
    <row r="337" spans="1:7" x14ac:dyDescent="0.25">
      <c r="A337" s="286" t="s">
        <v>415</v>
      </c>
      <c r="B337" s="287">
        <v>360</v>
      </c>
      <c r="C337" s="285" t="str">
        <f t="shared" si="5"/>
        <v>DENİZLİÇAMELİ</v>
      </c>
      <c r="D337" s="287">
        <v>360</v>
      </c>
      <c r="E337" s="286" t="s">
        <v>165</v>
      </c>
      <c r="F337" s="286" t="s">
        <v>102</v>
      </c>
      <c r="G337" s="286" t="s">
        <v>415</v>
      </c>
    </row>
    <row r="338" spans="1:7" x14ac:dyDescent="0.25">
      <c r="A338" s="284" t="s">
        <v>416</v>
      </c>
      <c r="B338" s="285">
        <v>361</v>
      </c>
      <c r="C338" s="285" t="str">
        <f t="shared" si="5"/>
        <v>DENİZLİÇARDAK</v>
      </c>
      <c r="D338" s="285">
        <v>361</v>
      </c>
      <c r="E338" s="284" t="s">
        <v>165</v>
      </c>
      <c r="F338" s="284" t="s">
        <v>102</v>
      </c>
      <c r="G338" s="284" t="s">
        <v>416</v>
      </c>
    </row>
    <row r="339" spans="1:7" x14ac:dyDescent="0.25">
      <c r="A339" s="286" t="s">
        <v>417</v>
      </c>
      <c r="B339" s="287">
        <v>362</v>
      </c>
      <c r="C339" s="285" t="str">
        <f t="shared" si="5"/>
        <v>DENİZLİÇİVRİL</v>
      </c>
      <c r="D339" s="287">
        <v>362</v>
      </c>
      <c r="E339" s="286" t="s">
        <v>165</v>
      </c>
      <c r="F339" s="286" t="s">
        <v>102</v>
      </c>
      <c r="G339" s="286" t="s">
        <v>417</v>
      </c>
    </row>
    <row r="340" spans="1:7" x14ac:dyDescent="0.25">
      <c r="A340" s="284" t="s">
        <v>418</v>
      </c>
      <c r="B340" s="285">
        <v>363</v>
      </c>
      <c r="C340" s="285" t="str">
        <f t="shared" si="5"/>
        <v>ÇANAKKALEAYVACIK</v>
      </c>
      <c r="D340" s="285">
        <v>363</v>
      </c>
      <c r="E340" s="284" t="s">
        <v>179</v>
      </c>
      <c r="F340" s="284" t="s">
        <v>99</v>
      </c>
      <c r="G340" s="284" t="s">
        <v>418</v>
      </c>
    </row>
    <row r="341" spans="1:7" x14ac:dyDescent="0.25">
      <c r="A341" s="286" t="s">
        <v>419</v>
      </c>
      <c r="B341" s="287">
        <v>364</v>
      </c>
      <c r="C341" s="285" t="str">
        <f t="shared" si="5"/>
        <v>ÇANAKKALEBAYRAMİÇ</v>
      </c>
      <c r="D341" s="287">
        <v>364</v>
      </c>
      <c r="E341" s="286" t="s">
        <v>179</v>
      </c>
      <c r="F341" s="286" t="s">
        <v>99</v>
      </c>
      <c r="G341" s="286" t="s">
        <v>419</v>
      </c>
    </row>
    <row r="342" spans="1:7" x14ac:dyDescent="0.25">
      <c r="A342" s="284" t="s">
        <v>420</v>
      </c>
      <c r="B342" s="285">
        <v>365</v>
      </c>
      <c r="C342" s="285" t="str">
        <f t="shared" si="5"/>
        <v>ÇANAKKALEBİGA</v>
      </c>
      <c r="D342" s="285">
        <v>365</v>
      </c>
      <c r="E342" s="284" t="s">
        <v>179</v>
      </c>
      <c r="F342" s="284" t="s">
        <v>99</v>
      </c>
      <c r="G342" s="284" t="s">
        <v>420</v>
      </c>
    </row>
    <row r="343" spans="1:7" x14ac:dyDescent="0.25">
      <c r="A343" s="286" t="s">
        <v>421</v>
      </c>
      <c r="B343" s="287">
        <v>366</v>
      </c>
      <c r="C343" s="285" t="str">
        <f t="shared" si="5"/>
        <v>ÇANAKKALEBOZCAADA</v>
      </c>
      <c r="D343" s="287">
        <v>366</v>
      </c>
      <c r="E343" s="286" t="s">
        <v>179</v>
      </c>
      <c r="F343" s="286" t="s">
        <v>99</v>
      </c>
      <c r="G343" s="286" t="s">
        <v>421</v>
      </c>
    </row>
    <row r="344" spans="1:7" x14ac:dyDescent="0.25">
      <c r="A344" s="284" t="s">
        <v>422</v>
      </c>
      <c r="B344" s="285">
        <v>367</v>
      </c>
      <c r="C344" s="285" t="str">
        <f t="shared" si="5"/>
        <v>ÇANAKKALEÇAN</v>
      </c>
      <c r="D344" s="285">
        <v>367</v>
      </c>
      <c r="E344" s="284" t="s">
        <v>179</v>
      </c>
      <c r="F344" s="284" t="s">
        <v>99</v>
      </c>
      <c r="G344" s="284" t="s">
        <v>422</v>
      </c>
    </row>
    <row r="345" spans="1:7" x14ac:dyDescent="0.25">
      <c r="A345" s="286" t="s">
        <v>423</v>
      </c>
      <c r="B345" s="287">
        <v>368</v>
      </c>
      <c r="C345" s="285" t="str">
        <f t="shared" si="5"/>
        <v>ÇANAKKALEECEABAT</v>
      </c>
      <c r="D345" s="287">
        <v>368</v>
      </c>
      <c r="E345" s="286" t="s">
        <v>179</v>
      </c>
      <c r="F345" s="286" t="s">
        <v>99</v>
      </c>
      <c r="G345" s="286" t="s">
        <v>423</v>
      </c>
    </row>
    <row r="346" spans="1:7" x14ac:dyDescent="0.25">
      <c r="A346" s="284" t="s">
        <v>424</v>
      </c>
      <c r="B346" s="285">
        <v>369</v>
      </c>
      <c r="C346" s="285" t="str">
        <f t="shared" si="5"/>
        <v>ÇANAKKALEEZİNE</v>
      </c>
      <c r="D346" s="285">
        <v>369</v>
      </c>
      <c r="E346" s="284" t="s">
        <v>179</v>
      </c>
      <c r="F346" s="284" t="s">
        <v>99</v>
      </c>
      <c r="G346" s="284" t="s">
        <v>424</v>
      </c>
    </row>
    <row r="347" spans="1:7" x14ac:dyDescent="0.25">
      <c r="A347" s="286" t="s">
        <v>425</v>
      </c>
      <c r="B347" s="287">
        <v>370</v>
      </c>
      <c r="C347" s="285" t="str">
        <f t="shared" si="5"/>
        <v>ÇANAKKALEGELİBOLU</v>
      </c>
      <c r="D347" s="287">
        <v>370</v>
      </c>
      <c r="E347" s="286" t="s">
        <v>179</v>
      </c>
      <c r="F347" s="286" t="s">
        <v>99</v>
      </c>
      <c r="G347" s="286" t="s">
        <v>425</v>
      </c>
    </row>
    <row r="348" spans="1:7" x14ac:dyDescent="0.25">
      <c r="A348" s="284" t="s">
        <v>426</v>
      </c>
      <c r="B348" s="285">
        <v>371</v>
      </c>
      <c r="C348" s="285" t="str">
        <f t="shared" si="5"/>
        <v>ÇANAKKALEGÖKÇEADA</v>
      </c>
      <c r="D348" s="285">
        <v>371</v>
      </c>
      <c r="E348" s="284" t="s">
        <v>179</v>
      </c>
      <c r="F348" s="284" t="s">
        <v>99</v>
      </c>
      <c r="G348" s="284" t="s">
        <v>426</v>
      </c>
    </row>
    <row r="349" spans="1:7" x14ac:dyDescent="0.25">
      <c r="A349" s="286" t="s">
        <v>427</v>
      </c>
      <c r="B349" s="287">
        <v>372</v>
      </c>
      <c r="C349" s="285" t="str">
        <f t="shared" si="5"/>
        <v>ÇANAKKALELAPSEKİ</v>
      </c>
      <c r="D349" s="287">
        <v>372</v>
      </c>
      <c r="E349" s="286" t="s">
        <v>179</v>
      </c>
      <c r="F349" s="286" t="s">
        <v>99</v>
      </c>
      <c r="G349" s="286" t="s">
        <v>427</v>
      </c>
    </row>
    <row r="350" spans="1:7" x14ac:dyDescent="0.25">
      <c r="A350" s="284" t="s">
        <v>428</v>
      </c>
      <c r="B350" s="285">
        <v>373</v>
      </c>
      <c r="C350" s="285" t="str">
        <f t="shared" si="5"/>
        <v>ÇANAKKALEYENİCE</v>
      </c>
      <c r="D350" s="285">
        <v>373</v>
      </c>
      <c r="E350" s="284" t="s">
        <v>179</v>
      </c>
      <c r="F350" s="284" t="s">
        <v>99</v>
      </c>
      <c r="G350" s="284" t="s">
        <v>428</v>
      </c>
    </row>
    <row r="351" spans="1:7" x14ac:dyDescent="0.25">
      <c r="A351" s="286" t="s">
        <v>429</v>
      </c>
      <c r="B351" s="287">
        <v>375</v>
      </c>
      <c r="C351" s="285" t="str">
        <f t="shared" si="5"/>
        <v>DENİZLİGÜNEY</v>
      </c>
      <c r="D351" s="287">
        <v>375</v>
      </c>
      <c r="E351" s="286" t="s">
        <v>165</v>
      </c>
      <c r="F351" s="286" t="s">
        <v>102</v>
      </c>
      <c r="G351" s="286" t="s">
        <v>429</v>
      </c>
    </row>
    <row r="352" spans="1:7" x14ac:dyDescent="0.25">
      <c r="A352" s="284" t="s">
        <v>430</v>
      </c>
      <c r="B352" s="285">
        <v>376</v>
      </c>
      <c r="C352" s="285" t="str">
        <f t="shared" si="5"/>
        <v>DENİZLİHONAZ</v>
      </c>
      <c r="D352" s="285">
        <v>376</v>
      </c>
      <c r="E352" s="284" t="s">
        <v>165</v>
      </c>
      <c r="F352" s="284" t="s">
        <v>102</v>
      </c>
      <c r="G352" s="284" t="s">
        <v>430</v>
      </c>
    </row>
    <row r="353" spans="1:7" x14ac:dyDescent="0.25">
      <c r="A353" s="286" t="s">
        <v>431</v>
      </c>
      <c r="B353" s="287">
        <v>377</v>
      </c>
      <c r="C353" s="285" t="str">
        <f t="shared" si="5"/>
        <v>DENİZLİKALE</v>
      </c>
      <c r="D353" s="287">
        <v>377</v>
      </c>
      <c r="E353" s="286" t="s">
        <v>165</v>
      </c>
      <c r="F353" s="286" t="s">
        <v>102</v>
      </c>
      <c r="G353" s="286" t="s">
        <v>431</v>
      </c>
    </row>
    <row r="354" spans="1:7" x14ac:dyDescent="0.25">
      <c r="A354" s="284" t="s">
        <v>432</v>
      </c>
      <c r="B354" s="285">
        <v>378</v>
      </c>
      <c r="C354" s="285" t="str">
        <f t="shared" si="5"/>
        <v>DENİZLİSARAYKÖY</v>
      </c>
      <c r="D354" s="285">
        <v>378</v>
      </c>
      <c r="E354" s="284" t="s">
        <v>165</v>
      </c>
      <c r="F354" s="284" t="s">
        <v>102</v>
      </c>
      <c r="G354" s="284" t="s">
        <v>432</v>
      </c>
    </row>
    <row r="355" spans="1:7" x14ac:dyDescent="0.25">
      <c r="A355" s="286" t="s">
        <v>433</v>
      </c>
      <c r="B355" s="287">
        <v>379</v>
      </c>
      <c r="C355" s="285" t="str">
        <f t="shared" si="5"/>
        <v>DENİZLİSERİNHİSAR</v>
      </c>
      <c r="D355" s="287">
        <v>379</v>
      </c>
      <c r="E355" s="286" t="s">
        <v>165</v>
      </c>
      <c r="F355" s="286" t="s">
        <v>102</v>
      </c>
      <c r="G355" s="286" t="s">
        <v>433</v>
      </c>
    </row>
    <row r="356" spans="1:7" x14ac:dyDescent="0.25">
      <c r="A356" s="284" t="s">
        <v>434</v>
      </c>
      <c r="B356" s="285">
        <v>380</v>
      </c>
      <c r="C356" s="285" t="str">
        <f t="shared" si="5"/>
        <v>DENİZLİTAVAS</v>
      </c>
      <c r="D356" s="285">
        <v>380</v>
      </c>
      <c r="E356" s="284" t="s">
        <v>165</v>
      </c>
      <c r="F356" s="284" t="s">
        <v>102</v>
      </c>
      <c r="G356" s="284" t="s">
        <v>434</v>
      </c>
    </row>
    <row r="357" spans="1:7" x14ac:dyDescent="0.25">
      <c r="A357" s="286" t="s">
        <v>435</v>
      </c>
      <c r="B357" s="287">
        <v>382</v>
      </c>
      <c r="C357" s="285" t="str">
        <f t="shared" si="5"/>
        <v>DİYARBAKIRBAĞLAR</v>
      </c>
      <c r="D357" s="287">
        <v>382</v>
      </c>
      <c r="E357" s="286" t="s">
        <v>165</v>
      </c>
      <c r="F357" s="286" t="s">
        <v>103</v>
      </c>
      <c r="G357" s="286" t="s">
        <v>435</v>
      </c>
    </row>
    <row r="358" spans="1:7" x14ac:dyDescent="0.25">
      <c r="A358" s="284" t="s">
        <v>436</v>
      </c>
      <c r="B358" s="285">
        <v>383</v>
      </c>
      <c r="C358" s="285" t="str">
        <f t="shared" si="5"/>
        <v>DİYARBAKIRSUR</v>
      </c>
      <c r="D358" s="285">
        <v>383</v>
      </c>
      <c r="E358" s="284" t="s">
        <v>165</v>
      </c>
      <c r="F358" s="284" t="s">
        <v>103</v>
      </c>
      <c r="G358" s="284" t="s">
        <v>436</v>
      </c>
    </row>
    <row r="359" spans="1:7" x14ac:dyDescent="0.25">
      <c r="A359" s="286" t="s">
        <v>350</v>
      </c>
      <c r="B359" s="287">
        <v>384</v>
      </c>
      <c r="C359" s="285" t="str">
        <f t="shared" si="5"/>
        <v>DİYARBAKIRYENİŞEHİR</v>
      </c>
      <c r="D359" s="287">
        <v>384</v>
      </c>
      <c r="E359" s="286" t="s">
        <v>165</v>
      </c>
      <c r="F359" s="286" t="s">
        <v>103</v>
      </c>
      <c r="G359" s="286" t="s">
        <v>350</v>
      </c>
    </row>
    <row r="360" spans="1:7" x14ac:dyDescent="0.25">
      <c r="A360" s="284" t="s">
        <v>437</v>
      </c>
      <c r="B360" s="285">
        <v>385</v>
      </c>
      <c r="C360" s="285" t="str">
        <f t="shared" si="5"/>
        <v>DİYARBAKIRBİSMİL</v>
      </c>
      <c r="D360" s="285">
        <v>385</v>
      </c>
      <c r="E360" s="284" t="s">
        <v>165</v>
      </c>
      <c r="F360" s="284" t="s">
        <v>103</v>
      </c>
      <c r="G360" s="284" t="s">
        <v>437</v>
      </c>
    </row>
    <row r="361" spans="1:7" x14ac:dyDescent="0.25">
      <c r="A361" s="286" t="s">
        <v>438</v>
      </c>
      <c r="B361" s="287">
        <v>386</v>
      </c>
      <c r="C361" s="285" t="str">
        <f t="shared" si="5"/>
        <v>DİYARBAKIRÇERMİK</v>
      </c>
      <c r="D361" s="287">
        <v>386</v>
      </c>
      <c r="E361" s="286" t="s">
        <v>165</v>
      </c>
      <c r="F361" s="286" t="s">
        <v>103</v>
      </c>
      <c r="G361" s="286" t="s">
        <v>438</v>
      </c>
    </row>
    <row r="362" spans="1:7" x14ac:dyDescent="0.25">
      <c r="A362" s="284" t="s">
        <v>439</v>
      </c>
      <c r="B362" s="285">
        <v>387</v>
      </c>
      <c r="C362" s="285" t="str">
        <f t="shared" si="5"/>
        <v>DİYARBAKIRÇINAR</v>
      </c>
      <c r="D362" s="285">
        <v>387</v>
      </c>
      <c r="E362" s="284" t="s">
        <v>165</v>
      </c>
      <c r="F362" s="284" t="s">
        <v>103</v>
      </c>
      <c r="G362" s="284" t="s">
        <v>439</v>
      </c>
    </row>
    <row r="363" spans="1:7" x14ac:dyDescent="0.25">
      <c r="A363" s="286" t="s">
        <v>440</v>
      </c>
      <c r="B363" s="287">
        <v>388</v>
      </c>
      <c r="C363" s="285" t="str">
        <f t="shared" si="5"/>
        <v>DİYARBAKIRÇÜNGÜŞ</v>
      </c>
      <c r="D363" s="287">
        <v>388</v>
      </c>
      <c r="E363" s="286" t="s">
        <v>165</v>
      </c>
      <c r="F363" s="286" t="s">
        <v>103</v>
      </c>
      <c r="G363" s="286" t="s">
        <v>440</v>
      </c>
    </row>
    <row r="364" spans="1:7" x14ac:dyDescent="0.25">
      <c r="A364" s="284" t="s">
        <v>441</v>
      </c>
      <c r="B364" s="285">
        <v>389</v>
      </c>
      <c r="C364" s="285" t="str">
        <f t="shared" si="5"/>
        <v>DİYARBAKIRDİCLE</v>
      </c>
      <c r="D364" s="285">
        <v>389</v>
      </c>
      <c r="E364" s="284" t="s">
        <v>165</v>
      </c>
      <c r="F364" s="284" t="s">
        <v>103</v>
      </c>
      <c r="G364" s="284" t="s">
        <v>441</v>
      </c>
    </row>
    <row r="365" spans="1:7" x14ac:dyDescent="0.25">
      <c r="A365" s="286" t="s">
        <v>442</v>
      </c>
      <c r="B365" s="287">
        <v>390</v>
      </c>
      <c r="C365" s="285" t="str">
        <f t="shared" si="5"/>
        <v>DİYARBAKIREĞİL</v>
      </c>
      <c r="D365" s="287">
        <v>390</v>
      </c>
      <c r="E365" s="286" t="s">
        <v>165</v>
      </c>
      <c r="F365" s="286" t="s">
        <v>103</v>
      </c>
      <c r="G365" s="286" t="s">
        <v>442</v>
      </c>
    </row>
    <row r="366" spans="1:7" x14ac:dyDescent="0.25">
      <c r="A366" s="284" t="s">
        <v>443</v>
      </c>
      <c r="B366" s="285">
        <v>391</v>
      </c>
      <c r="C366" s="285" t="str">
        <f t="shared" si="5"/>
        <v>DİYARBAKIRERGANİ</v>
      </c>
      <c r="D366" s="285">
        <v>391</v>
      </c>
      <c r="E366" s="284" t="s">
        <v>165</v>
      </c>
      <c r="F366" s="284" t="s">
        <v>103</v>
      </c>
      <c r="G366" s="284" t="s">
        <v>443</v>
      </c>
    </row>
    <row r="367" spans="1:7" x14ac:dyDescent="0.25">
      <c r="A367" s="286" t="s">
        <v>444</v>
      </c>
      <c r="B367" s="287">
        <v>392</v>
      </c>
      <c r="C367" s="285" t="str">
        <f t="shared" si="5"/>
        <v>DİYARBAKIRHANİ</v>
      </c>
      <c r="D367" s="287">
        <v>392</v>
      </c>
      <c r="E367" s="286" t="s">
        <v>165</v>
      </c>
      <c r="F367" s="286" t="s">
        <v>103</v>
      </c>
      <c r="G367" s="286" t="s">
        <v>444</v>
      </c>
    </row>
    <row r="368" spans="1:7" x14ac:dyDescent="0.25">
      <c r="A368" s="284" t="s">
        <v>445</v>
      </c>
      <c r="B368" s="285">
        <v>393</v>
      </c>
      <c r="C368" s="285" t="str">
        <f t="shared" si="5"/>
        <v>DİYARBAKIRHAZRO</v>
      </c>
      <c r="D368" s="285">
        <v>393</v>
      </c>
      <c r="E368" s="284" t="s">
        <v>165</v>
      </c>
      <c r="F368" s="284" t="s">
        <v>103</v>
      </c>
      <c r="G368" s="284" t="s">
        <v>445</v>
      </c>
    </row>
    <row r="369" spans="1:7" x14ac:dyDescent="0.25">
      <c r="A369" s="286" t="s">
        <v>446</v>
      </c>
      <c r="B369" s="287">
        <v>394</v>
      </c>
      <c r="C369" s="285" t="str">
        <f t="shared" si="5"/>
        <v>DİYARBAKIRKOCAKÖY</v>
      </c>
      <c r="D369" s="287">
        <v>394</v>
      </c>
      <c r="E369" s="286" t="s">
        <v>165</v>
      </c>
      <c r="F369" s="286" t="s">
        <v>103</v>
      </c>
      <c r="G369" s="286" t="s">
        <v>446</v>
      </c>
    </row>
    <row r="370" spans="1:7" x14ac:dyDescent="0.25">
      <c r="A370" s="284" t="s">
        <v>447</v>
      </c>
      <c r="B370" s="285">
        <v>395</v>
      </c>
      <c r="C370" s="285" t="str">
        <f t="shared" si="5"/>
        <v>DİYARBAKIRKULP</v>
      </c>
      <c r="D370" s="285">
        <v>395</v>
      </c>
      <c r="E370" s="284" t="s">
        <v>165</v>
      </c>
      <c r="F370" s="284" t="s">
        <v>103</v>
      </c>
      <c r="G370" s="284" t="s">
        <v>447</v>
      </c>
    </row>
    <row r="371" spans="1:7" x14ac:dyDescent="0.25">
      <c r="A371" s="286" t="s">
        <v>448</v>
      </c>
      <c r="B371" s="287">
        <v>396</v>
      </c>
      <c r="C371" s="285" t="str">
        <f t="shared" si="5"/>
        <v>DİYARBAKIRLİCE</v>
      </c>
      <c r="D371" s="287">
        <v>396</v>
      </c>
      <c r="E371" s="286" t="s">
        <v>165</v>
      </c>
      <c r="F371" s="286" t="s">
        <v>103</v>
      </c>
      <c r="G371" s="286" t="s">
        <v>448</v>
      </c>
    </row>
    <row r="372" spans="1:7" x14ac:dyDescent="0.25">
      <c r="A372" s="284" t="s">
        <v>449</v>
      </c>
      <c r="B372" s="285">
        <v>397</v>
      </c>
      <c r="C372" s="285" t="str">
        <f t="shared" si="5"/>
        <v>DİYARBAKIRSİLVAN</v>
      </c>
      <c r="D372" s="285">
        <v>397</v>
      </c>
      <c r="E372" s="284" t="s">
        <v>165</v>
      </c>
      <c r="F372" s="284" t="s">
        <v>103</v>
      </c>
      <c r="G372" s="284" t="s">
        <v>449</v>
      </c>
    </row>
    <row r="373" spans="1:7" x14ac:dyDescent="0.25">
      <c r="A373" s="286" t="s">
        <v>450</v>
      </c>
      <c r="B373" s="287">
        <v>399</v>
      </c>
      <c r="C373" s="285" t="str">
        <f t="shared" si="5"/>
        <v>EDİRNEENEZ</v>
      </c>
      <c r="D373" s="287">
        <v>399</v>
      </c>
      <c r="E373" s="286" t="s">
        <v>179</v>
      </c>
      <c r="F373" s="286" t="s">
        <v>104</v>
      </c>
      <c r="G373" s="286" t="s">
        <v>450</v>
      </c>
    </row>
    <row r="374" spans="1:7" x14ac:dyDescent="0.25">
      <c r="A374" s="284" t="s">
        <v>451</v>
      </c>
      <c r="B374" s="285">
        <v>400</v>
      </c>
      <c r="C374" s="285" t="str">
        <f t="shared" si="5"/>
        <v>EDİRNEHAVSA</v>
      </c>
      <c r="D374" s="285">
        <v>400</v>
      </c>
      <c r="E374" s="284" t="s">
        <v>179</v>
      </c>
      <c r="F374" s="284" t="s">
        <v>104</v>
      </c>
      <c r="G374" s="284" t="s">
        <v>451</v>
      </c>
    </row>
    <row r="375" spans="1:7" x14ac:dyDescent="0.25">
      <c r="A375" s="286" t="s">
        <v>452</v>
      </c>
      <c r="B375" s="287">
        <v>401</v>
      </c>
      <c r="C375" s="285" t="str">
        <f t="shared" si="5"/>
        <v>EDİRNEİPSALA</v>
      </c>
      <c r="D375" s="287">
        <v>401</v>
      </c>
      <c r="E375" s="286" t="s">
        <v>179</v>
      </c>
      <c r="F375" s="286" t="s">
        <v>104</v>
      </c>
      <c r="G375" s="286" t="s">
        <v>452</v>
      </c>
    </row>
    <row r="376" spans="1:7" x14ac:dyDescent="0.25">
      <c r="A376" s="284" t="s">
        <v>453</v>
      </c>
      <c r="B376" s="285">
        <v>402</v>
      </c>
      <c r="C376" s="285" t="str">
        <f t="shared" si="5"/>
        <v>EDİRNEKEŞAN</v>
      </c>
      <c r="D376" s="285">
        <v>402</v>
      </c>
      <c r="E376" s="284" t="s">
        <v>179</v>
      </c>
      <c r="F376" s="284" t="s">
        <v>104</v>
      </c>
      <c r="G376" s="284" t="s">
        <v>453</v>
      </c>
    </row>
    <row r="377" spans="1:7" x14ac:dyDescent="0.25">
      <c r="A377" s="286" t="s">
        <v>454</v>
      </c>
      <c r="B377" s="287">
        <v>403</v>
      </c>
      <c r="C377" s="285" t="str">
        <f t="shared" si="5"/>
        <v>EDİRNELALAPAŞA</v>
      </c>
      <c r="D377" s="287">
        <v>403</v>
      </c>
      <c r="E377" s="286" t="s">
        <v>179</v>
      </c>
      <c r="F377" s="286" t="s">
        <v>104</v>
      </c>
      <c r="G377" s="286" t="s">
        <v>454</v>
      </c>
    </row>
    <row r="378" spans="1:7" x14ac:dyDescent="0.25">
      <c r="A378" s="284" t="s">
        <v>455</v>
      </c>
      <c r="B378" s="285">
        <v>404</v>
      </c>
      <c r="C378" s="285" t="str">
        <f t="shared" si="5"/>
        <v>EDİRNEMERİÇ</v>
      </c>
      <c r="D378" s="285">
        <v>404</v>
      </c>
      <c r="E378" s="284" t="s">
        <v>179</v>
      </c>
      <c r="F378" s="284" t="s">
        <v>104</v>
      </c>
      <c r="G378" s="284" t="s">
        <v>455</v>
      </c>
    </row>
    <row r="379" spans="1:7" x14ac:dyDescent="0.25">
      <c r="A379" s="286" t="s">
        <v>456</v>
      </c>
      <c r="B379" s="287">
        <v>405</v>
      </c>
      <c r="C379" s="285" t="str">
        <f t="shared" si="5"/>
        <v>EDİRNESÜLOĞLU</v>
      </c>
      <c r="D379" s="287">
        <v>405</v>
      </c>
      <c r="E379" s="286" t="s">
        <v>179</v>
      </c>
      <c r="F379" s="286" t="s">
        <v>104</v>
      </c>
      <c r="G379" s="286" t="s">
        <v>456</v>
      </c>
    </row>
    <row r="380" spans="1:7" x14ac:dyDescent="0.25">
      <c r="A380" s="284" t="s">
        <v>457</v>
      </c>
      <c r="B380" s="285">
        <v>406</v>
      </c>
      <c r="C380" s="285" t="str">
        <f t="shared" si="5"/>
        <v>EDİRNEUZUNKÖPRÜ</v>
      </c>
      <c r="D380" s="285">
        <v>406</v>
      </c>
      <c r="E380" s="284" t="s">
        <v>179</v>
      </c>
      <c r="F380" s="284" t="s">
        <v>104</v>
      </c>
      <c r="G380" s="284" t="s">
        <v>457</v>
      </c>
    </row>
    <row r="381" spans="1:7" x14ac:dyDescent="0.25">
      <c r="A381" s="286" t="s">
        <v>458</v>
      </c>
      <c r="B381" s="287">
        <v>408</v>
      </c>
      <c r="C381" s="285" t="str">
        <f t="shared" si="5"/>
        <v>ELAZIĞAĞIN</v>
      </c>
      <c r="D381" s="287">
        <v>408</v>
      </c>
      <c r="E381" s="286" t="s">
        <v>179</v>
      </c>
      <c r="F381" s="286" t="s">
        <v>105</v>
      </c>
      <c r="G381" s="286" t="s">
        <v>458</v>
      </c>
    </row>
    <row r="382" spans="1:7" x14ac:dyDescent="0.25">
      <c r="A382" s="284" t="s">
        <v>459</v>
      </c>
      <c r="B382" s="285">
        <v>409</v>
      </c>
      <c r="C382" s="285" t="str">
        <f t="shared" si="5"/>
        <v>ELAZIĞALACAKAYA</v>
      </c>
      <c r="D382" s="285">
        <v>409</v>
      </c>
      <c r="E382" s="284" t="s">
        <v>179</v>
      </c>
      <c r="F382" s="284" t="s">
        <v>105</v>
      </c>
      <c r="G382" s="284" t="s">
        <v>459</v>
      </c>
    </row>
    <row r="383" spans="1:7" x14ac:dyDescent="0.25">
      <c r="A383" s="286" t="s">
        <v>460</v>
      </c>
      <c r="B383" s="287">
        <v>410</v>
      </c>
      <c r="C383" s="285" t="str">
        <f t="shared" si="5"/>
        <v>ELAZIĞARICAK</v>
      </c>
      <c r="D383" s="287">
        <v>410</v>
      </c>
      <c r="E383" s="286" t="s">
        <v>179</v>
      </c>
      <c r="F383" s="286" t="s">
        <v>105</v>
      </c>
      <c r="G383" s="286" t="s">
        <v>460</v>
      </c>
    </row>
    <row r="384" spans="1:7" x14ac:dyDescent="0.25">
      <c r="A384" s="284" t="s">
        <v>461</v>
      </c>
      <c r="B384" s="285">
        <v>411</v>
      </c>
      <c r="C384" s="285" t="str">
        <f t="shared" si="5"/>
        <v>ELAZIĞBASKİL</v>
      </c>
      <c r="D384" s="285">
        <v>411</v>
      </c>
      <c r="E384" s="284" t="s">
        <v>179</v>
      </c>
      <c r="F384" s="284" t="s">
        <v>105</v>
      </c>
      <c r="G384" s="284" t="s">
        <v>461</v>
      </c>
    </row>
    <row r="385" spans="1:7" x14ac:dyDescent="0.25">
      <c r="A385" s="286" t="s">
        <v>462</v>
      </c>
      <c r="B385" s="287">
        <v>412</v>
      </c>
      <c r="C385" s="285" t="str">
        <f t="shared" si="5"/>
        <v>ELAZIĞKARAKOÇAN</v>
      </c>
      <c r="D385" s="287">
        <v>412</v>
      </c>
      <c r="E385" s="286" t="s">
        <v>179</v>
      </c>
      <c r="F385" s="286" t="s">
        <v>105</v>
      </c>
      <c r="G385" s="286" t="s">
        <v>462</v>
      </c>
    </row>
    <row r="386" spans="1:7" x14ac:dyDescent="0.25">
      <c r="A386" s="284" t="s">
        <v>463</v>
      </c>
      <c r="B386" s="285">
        <v>413</v>
      </c>
      <c r="C386" s="285" t="str">
        <f t="shared" si="5"/>
        <v>ELAZIĞKEBAN</v>
      </c>
      <c r="D386" s="285">
        <v>413</v>
      </c>
      <c r="E386" s="284" t="s">
        <v>179</v>
      </c>
      <c r="F386" s="284" t="s">
        <v>105</v>
      </c>
      <c r="G386" s="284" t="s">
        <v>463</v>
      </c>
    </row>
    <row r="387" spans="1:7" x14ac:dyDescent="0.25">
      <c r="A387" s="286" t="s">
        <v>464</v>
      </c>
      <c r="B387" s="287">
        <v>414</v>
      </c>
      <c r="C387" s="285" t="str">
        <f t="shared" ref="C387:C450" si="6">CONCATENATE(F387,A387)</f>
        <v>ELAZIĞKOVANCILAR</v>
      </c>
      <c r="D387" s="287">
        <v>414</v>
      </c>
      <c r="E387" s="286" t="s">
        <v>179</v>
      </c>
      <c r="F387" s="286" t="s">
        <v>105</v>
      </c>
      <c r="G387" s="286" t="s">
        <v>464</v>
      </c>
    </row>
    <row r="388" spans="1:7" x14ac:dyDescent="0.25">
      <c r="A388" s="284" t="s">
        <v>465</v>
      </c>
      <c r="B388" s="285">
        <v>415</v>
      </c>
      <c r="C388" s="285" t="str">
        <f t="shared" si="6"/>
        <v>ELAZIĞMADEN</v>
      </c>
      <c r="D388" s="285">
        <v>415</v>
      </c>
      <c r="E388" s="284" t="s">
        <v>179</v>
      </c>
      <c r="F388" s="284" t="s">
        <v>105</v>
      </c>
      <c r="G388" s="284" t="s">
        <v>465</v>
      </c>
    </row>
    <row r="389" spans="1:7" x14ac:dyDescent="0.25">
      <c r="A389" s="286" t="s">
        <v>466</v>
      </c>
      <c r="B389" s="287">
        <v>416</v>
      </c>
      <c r="C389" s="285" t="str">
        <f t="shared" si="6"/>
        <v>ELAZIĞPALU</v>
      </c>
      <c r="D389" s="287">
        <v>416</v>
      </c>
      <c r="E389" s="286" t="s">
        <v>179</v>
      </c>
      <c r="F389" s="286" t="s">
        <v>105</v>
      </c>
      <c r="G389" s="286" t="s">
        <v>466</v>
      </c>
    </row>
    <row r="390" spans="1:7" x14ac:dyDescent="0.25">
      <c r="A390" s="284" t="s">
        <v>467</v>
      </c>
      <c r="B390" s="285">
        <v>417</v>
      </c>
      <c r="C390" s="285" t="str">
        <f t="shared" si="6"/>
        <v>ELAZIĞSİVRİCE</v>
      </c>
      <c r="D390" s="285">
        <v>417</v>
      </c>
      <c r="E390" s="284" t="s">
        <v>179</v>
      </c>
      <c r="F390" s="284" t="s">
        <v>105</v>
      </c>
      <c r="G390" s="284" t="s">
        <v>467</v>
      </c>
    </row>
    <row r="391" spans="1:7" x14ac:dyDescent="0.25">
      <c r="A391" s="286" t="s">
        <v>468</v>
      </c>
      <c r="B391" s="287">
        <v>419</v>
      </c>
      <c r="C391" s="285" t="str">
        <f t="shared" si="6"/>
        <v>ERZİNCANÇAYIRLI</v>
      </c>
      <c r="D391" s="287">
        <v>419</v>
      </c>
      <c r="E391" s="286" t="s">
        <v>179</v>
      </c>
      <c r="F391" s="286" t="s">
        <v>106</v>
      </c>
      <c r="G391" s="286" t="s">
        <v>468</v>
      </c>
    </row>
    <row r="392" spans="1:7" x14ac:dyDescent="0.25">
      <c r="A392" s="284" t="s">
        <v>469</v>
      </c>
      <c r="B392" s="285">
        <v>420</v>
      </c>
      <c r="C392" s="285" t="str">
        <f t="shared" si="6"/>
        <v>ERZİNCANİLİÇ</v>
      </c>
      <c r="D392" s="285">
        <v>420</v>
      </c>
      <c r="E392" s="284" t="s">
        <v>179</v>
      </c>
      <c r="F392" s="284" t="s">
        <v>106</v>
      </c>
      <c r="G392" s="284" t="s">
        <v>469</v>
      </c>
    </row>
    <row r="393" spans="1:7" x14ac:dyDescent="0.25">
      <c r="A393" s="286" t="s">
        <v>470</v>
      </c>
      <c r="B393" s="287">
        <v>421</v>
      </c>
      <c r="C393" s="285" t="str">
        <f t="shared" si="6"/>
        <v>ERZİNCANKEMAH</v>
      </c>
      <c r="D393" s="287">
        <v>421</v>
      </c>
      <c r="E393" s="286" t="s">
        <v>179</v>
      </c>
      <c r="F393" s="286" t="s">
        <v>106</v>
      </c>
      <c r="G393" s="286" t="s">
        <v>470</v>
      </c>
    </row>
    <row r="394" spans="1:7" x14ac:dyDescent="0.25">
      <c r="A394" s="284" t="s">
        <v>471</v>
      </c>
      <c r="B394" s="285">
        <v>422</v>
      </c>
      <c r="C394" s="285" t="str">
        <f t="shared" si="6"/>
        <v>ERZİNCANKEMALİYE</v>
      </c>
      <c r="D394" s="285">
        <v>422</v>
      </c>
      <c r="E394" s="284" t="s">
        <v>179</v>
      </c>
      <c r="F394" s="284" t="s">
        <v>106</v>
      </c>
      <c r="G394" s="284" t="s">
        <v>471</v>
      </c>
    </row>
    <row r="395" spans="1:7" x14ac:dyDescent="0.25">
      <c r="A395" s="286" t="s">
        <v>472</v>
      </c>
      <c r="B395" s="287">
        <v>423</v>
      </c>
      <c r="C395" s="285" t="str">
        <f t="shared" si="6"/>
        <v>ERZİNCANOTLUKBELİ</v>
      </c>
      <c r="D395" s="287">
        <v>423</v>
      </c>
      <c r="E395" s="286" t="s">
        <v>179</v>
      </c>
      <c r="F395" s="286" t="s">
        <v>106</v>
      </c>
      <c r="G395" s="286" t="s">
        <v>472</v>
      </c>
    </row>
    <row r="396" spans="1:7" x14ac:dyDescent="0.25">
      <c r="A396" s="284" t="s">
        <v>473</v>
      </c>
      <c r="B396" s="285">
        <v>424</v>
      </c>
      <c r="C396" s="285" t="str">
        <f t="shared" si="6"/>
        <v>ERZİNCANREFAHİYE</v>
      </c>
      <c r="D396" s="285">
        <v>424</v>
      </c>
      <c r="E396" s="284" t="s">
        <v>179</v>
      </c>
      <c r="F396" s="284" t="s">
        <v>106</v>
      </c>
      <c r="G396" s="284" t="s">
        <v>473</v>
      </c>
    </row>
    <row r="397" spans="1:7" x14ac:dyDescent="0.25">
      <c r="A397" s="286" t="s">
        <v>474</v>
      </c>
      <c r="B397" s="287">
        <v>425</v>
      </c>
      <c r="C397" s="285" t="str">
        <f t="shared" si="6"/>
        <v>ERZİNCANTERCAN</v>
      </c>
      <c r="D397" s="287">
        <v>425</v>
      </c>
      <c r="E397" s="286" t="s">
        <v>179</v>
      </c>
      <c r="F397" s="286" t="s">
        <v>106</v>
      </c>
      <c r="G397" s="286" t="s">
        <v>474</v>
      </c>
    </row>
    <row r="398" spans="1:7" x14ac:dyDescent="0.25">
      <c r="A398" s="284" t="s">
        <v>475</v>
      </c>
      <c r="B398" s="285">
        <v>426</v>
      </c>
      <c r="C398" s="285" t="str">
        <f t="shared" si="6"/>
        <v>ERZİNCANÜZÜMLÜ</v>
      </c>
      <c r="D398" s="285">
        <v>426</v>
      </c>
      <c r="E398" s="284" t="s">
        <v>179</v>
      </c>
      <c r="F398" s="284" t="s">
        <v>106</v>
      </c>
      <c r="G398" s="284" t="s">
        <v>475</v>
      </c>
    </row>
    <row r="399" spans="1:7" x14ac:dyDescent="0.25">
      <c r="A399" s="286" t="s">
        <v>476</v>
      </c>
      <c r="B399" s="287">
        <v>428</v>
      </c>
      <c r="C399" s="285" t="str">
        <f t="shared" si="6"/>
        <v>ERZURUMYAKUTİYE</v>
      </c>
      <c r="D399" s="287">
        <v>428</v>
      </c>
      <c r="E399" s="286" t="s">
        <v>165</v>
      </c>
      <c r="F399" s="286" t="s">
        <v>107</v>
      </c>
      <c r="G399" s="286" t="s">
        <v>476</v>
      </c>
    </row>
    <row r="400" spans="1:7" x14ac:dyDescent="0.25">
      <c r="A400" s="284" t="s">
        <v>477</v>
      </c>
      <c r="B400" s="285">
        <v>429</v>
      </c>
      <c r="C400" s="285" t="str">
        <f t="shared" si="6"/>
        <v>ERZURUMPALANDÖKEN</v>
      </c>
      <c r="D400" s="285">
        <v>429</v>
      </c>
      <c r="E400" s="284" t="s">
        <v>165</v>
      </c>
      <c r="F400" s="284" t="s">
        <v>107</v>
      </c>
      <c r="G400" s="284" t="s">
        <v>477</v>
      </c>
    </row>
    <row r="401" spans="1:7" x14ac:dyDescent="0.25">
      <c r="A401" s="286" t="s">
        <v>478</v>
      </c>
      <c r="B401" s="287">
        <v>430</v>
      </c>
      <c r="C401" s="285" t="str">
        <f t="shared" si="6"/>
        <v>ERZURUMAŞKALE</v>
      </c>
      <c r="D401" s="287">
        <v>430</v>
      </c>
      <c r="E401" s="286" t="s">
        <v>165</v>
      </c>
      <c r="F401" s="286" t="s">
        <v>107</v>
      </c>
      <c r="G401" s="286" t="s">
        <v>478</v>
      </c>
    </row>
    <row r="402" spans="1:7" x14ac:dyDescent="0.25">
      <c r="A402" s="284" t="s">
        <v>479</v>
      </c>
      <c r="B402" s="285">
        <v>431</v>
      </c>
      <c r="C402" s="285" t="str">
        <f t="shared" si="6"/>
        <v>ERZURUMÇAT</v>
      </c>
      <c r="D402" s="285">
        <v>431</v>
      </c>
      <c r="E402" s="284" t="s">
        <v>165</v>
      </c>
      <c r="F402" s="284" t="s">
        <v>107</v>
      </c>
      <c r="G402" s="284" t="s">
        <v>479</v>
      </c>
    </row>
    <row r="403" spans="1:7" x14ac:dyDescent="0.25">
      <c r="A403" s="286" t="s">
        <v>480</v>
      </c>
      <c r="B403" s="287">
        <v>432</v>
      </c>
      <c r="C403" s="285" t="str">
        <f t="shared" si="6"/>
        <v>ERZURUMHINIS</v>
      </c>
      <c r="D403" s="287">
        <v>432</v>
      </c>
      <c r="E403" s="286" t="s">
        <v>165</v>
      </c>
      <c r="F403" s="286" t="s">
        <v>107</v>
      </c>
      <c r="G403" s="286" t="s">
        <v>480</v>
      </c>
    </row>
    <row r="404" spans="1:7" x14ac:dyDescent="0.25">
      <c r="A404" s="284" t="s">
        <v>481</v>
      </c>
      <c r="B404" s="285">
        <v>433</v>
      </c>
      <c r="C404" s="285" t="str">
        <f t="shared" si="6"/>
        <v>ERZURUMHORASAN</v>
      </c>
      <c r="D404" s="285">
        <v>433</v>
      </c>
      <c r="E404" s="284" t="s">
        <v>165</v>
      </c>
      <c r="F404" s="284" t="s">
        <v>107</v>
      </c>
      <c r="G404" s="284" t="s">
        <v>481</v>
      </c>
    </row>
    <row r="405" spans="1:7" x14ac:dyDescent="0.25">
      <c r="A405" s="286" t="s">
        <v>482</v>
      </c>
      <c r="B405" s="287">
        <v>434</v>
      </c>
      <c r="C405" s="285" t="str">
        <f t="shared" si="6"/>
        <v>ERZURUMAZİZİYE</v>
      </c>
      <c r="D405" s="287">
        <v>434</v>
      </c>
      <c r="E405" s="286" t="s">
        <v>165</v>
      </c>
      <c r="F405" s="286" t="s">
        <v>107</v>
      </c>
      <c r="G405" s="286" t="s">
        <v>482</v>
      </c>
    </row>
    <row r="406" spans="1:7" x14ac:dyDescent="0.25">
      <c r="A406" s="284" t="s">
        <v>483</v>
      </c>
      <c r="B406" s="285">
        <v>435</v>
      </c>
      <c r="C406" s="285" t="str">
        <f t="shared" si="6"/>
        <v>ERZURUMİSPİR</v>
      </c>
      <c r="D406" s="285">
        <v>435</v>
      </c>
      <c r="E406" s="284" t="s">
        <v>165</v>
      </c>
      <c r="F406" s="284" t="s">
        <v>107</v>
      </c>
      <c r="G406" s="284" t="s">
        <v>483</v>
      </c>
    </row>
    <row r="407" spans="1:7" x14ac:dyDescent="0.25">
      <c r="A407" s="286" t="s">
        <v>484</v>
      </c>
      <c r="B407" s="287">
        <v>436</v>
      </c>
      <c r="C407" s="285" t="str">
        <f t="shared" si="6"/>
        <v>ERZURUMKARAÇOBAN</v>
      </c>
      <c r="D407" s="287">
        <v>436</v>
      </c>
      <c r="E407" s="286" t="s">
        <v>165</v>
      </c>
      <c r="F407" s="286" t="s">
        <v>107</v>
      </c>
      <c r="G407" s="286" t="s">
        <v>484</v>
      </c>
    </row>
    <row r="408" spans="1:7" x14ac:dyDescent="0.25">
      <c r="A408" s="284" t="s">
        <v>485</v>
      </c>
      <c r="B408" s="285">
        <v>437</v>
      </c>
      <c r="C408" s="285" t="str">
        <f t="shared" si="6"/>
        <v>ERZURUMKARAYAZI</v>
      </c>
      <c r="D408" s="285">
        <v>437</v>
      </c>
      <c r="E408" s="284" t="s">
        <v>165</v>
      </c>
      <c r="F408" s="284" t="s">
        <v>107</v>
      </c>
      <c r="G408" s="284" t="s">
        <v>485</v>
      </c>
    </row>
    <row r="409" spans="1:7" x14ac:dyDescent="0.25">
      <c r="A409" s="286" t="s">
        <v>486</v>
      </c>
      <c r="B409" s="287">
        <v>438</v>
      </c>
      <c r="C409" s="285" t="str">
        <f t="shared" si="6"/>
        <v>ERZURUMKÖPRÜKÖY</v>
      </c>
      <c r="D409" s="287">
        <v>438</v>
      </c>
      <c r="E409" s="286" t="s">
        <v>165</v>
      </c>
      <c r="F409" s="286" t="s">
        <v>107</v>
      </c>
      <c r="G409" s="286" t="s">
        <v>486</v>
      </c>
    </row>
    <row r="410" spans="1:7" x14ac:dyDescent="0.25">
      <c r="A410" s="284" t="s">
        <v>487</v>
      </c>
      <c r="B410" s="285">
        <v>439</v>
      </c>
      <c r="C410" s="285" t="str">
        <f t="shared" si="6"/>
        <v>ERZURUMNARMAN</v>
      </c>
      <c r="D410" s="285">
        <v>439</v>
      </c>
      <c r="E410" s="284" t="s">
        <v>165</v>
      </c>
      <c r="F410" s="284" t="s">
        <v>107</v>
      </c>
      <c r="G410" s="284" t="s">
        <v>487</v>
      </c>
    </row>
    <row r="411" spans="1:7" x14ac:dyDescent="0.25">
      <c r="A411" s="286" t="s">
        <v>488</v>
      </c>
      <c r="B411" s="287">
        <v>440</v>
      </c>
      <c r="C411" s="285" t="str">
        <f t="shared" si="6"/>
        <v>ERZURUMOLTU</v>
      </c>
      <c r="D411" s="287">
        <v>440</v>
      </c>
      <c r="E411" s="286" t="s">
        <v>165</v>
      </c>
      <c r="F411" s="286" t="s">
        <v>107</v>
      </c>
      <c r="G411" s="286" t="s">
        <v>488</v>
      </c>
    </row>
    <row r="412" spans="1:7" x14ac:dyDescent="0.25">
      <c r="A412" s="284" t="s">
        <v>489</v>
      </c>
      <c r="B412" s="285">
        <v>441</v>
      </c>
      <c r="C412" s="285" t="str">
        <f t="shared" si="6"/>
        <v>ERZURUMOLUR</v>
      </c>
      <c r="D412" s="285">
        <v>441</v>
      </c>
      <c r="E412" s="284" t="s">
        <v>165</v>
      </c>
      <c r="F412" s="284" t="s">
        <v>107</v>
      </c>
      <c r="G412" s="284" t="s">
        <v>489</v>
      </c>
    </row>
    <row r="413" spans="1:7" x14ac:dyDescent="0.25">
      <c r="A413" s="286" t="s">
        <v>490</v>
      </c>
      <c r="B413" s="287">
        <v>442</v>
      </c>
      <c r="C413" s="285" t="str">
        <f t="shared" si="6"/>
        <v>ERZURUMPASİNLER</v>
      </c>
      <c r="D413" s="287">
        <v>442</v>
      </c>
      <c r="E413" s="286" t="s">
        <v>165</v>
      </c>
      <c r="F413" s="286" t="s">
        <v>107</v>
      </c>
      <c r="G413" s="286" t="s">
        <v>490</v>
      </c>
    </row>
    <row r="414" spans="1:7" x14ac:dyDescent="0.25">
      <c r="A414" s="284" t="s">
        <v>491</v>
      </c>
      <c r="B414" s="285">
        <v>443</v>
      </c>
      <c r="C414" s="285" t="str">
        <f t="shared" si="6"/>
        <v>ERZURUMPAZARYOLU</v>
      </c>
      <c r="D414" s="285">
        <v>443</v>
      </c>
      <c r="E414" s="284" t="s">
        <v>165</v>
      </c>
      <c r="F414" s="284" t="s">
        <v>107</v>
      </c>
      <c r="G414" s="284" t="s">
        <v>491</v>
      </c>
    </row>
    <row r="415" spans="1:7" x14ac:dyDescent="0.25">
      <c r="A415" s="286" t="s">
        <v>492</v>
      </c>
      <c r="B415" s="287">
        <v>444</v>
      </c>
      <c r="C415" s="285" t="str">
        <f t="shared" si="6"/>
        <v>ERZURUMŞENKAYA</v>
      </c>
      <c r="D415" s="287">
        <v>444</v>
      </c>
      <c r="E415" s="286" t="s">
        <v>165</v>
      </c>
      <c r="F415" s="286" t="s">
        <v>107</v>
      </c>
      <c r="G415" s="286" t="s">
        <v>492</v>
      </c>
    </row>
    <row r="416" spans="1:7" x14ac:dyDescent="0.25">
      <c r="A416" s="284" t="s">
        <v>493</v>
      </c>
      <c r="B416" s="285">
        <v>445</v>
      </c>
      <c r="C416" s="285" t="str">
        <f t="shared" si="6"/>
        <v>ERZURUMTEKMAN</v>
      </c>
      <c r="D416" s="285">
        <v>445</v>
      </c>
      <c r="E416" s="284" t="s">
        <v>165</v>
      </c>
      <c r="F416" s="284" t="s">
        <v>107</v>
      </c>
      <c r="G416" s="284" t="s">
        <v>493</v>
      </c>
    </row>
    <row r="417" spans="1:7" x14ac:dyDescent="0.25">
      <c r="A417" s="286" t="s">
        <v>494</v>
      </c>
      <c r="B417" s="287">
        <v>446</v>
      </c>
      <c r="C417" s="285" t="str">
        <f t="shared" si="6"/>
        <v>ERZURUMTORTUM</v>
      </c>
      <c r="D417" s="287">
        <v>446</v>
      </c>
      <c r="E417" s="286" t="s">
        <v>165</v>
      </c>
      <c r="F417" s="286" t="s">
        <v>107</v>
      </c>
      <c r="G417" s="286" t="s">
        <v>494</v>
      </c>
    </row>
    <row r="418" spans="1:7" x14ac:dyDescent="0.25">
      <c r="A418" s="284" t="s">
        <v>495</v>
      </c>
      <c r="B418" s="285">
        <v>447</v>
      </c>
      <c r="C418" s="285" t="str">
        <f t="shared" si="6"/>
        <v>ERZURUMUZUNDERE</v>
      </c>
      <c r="D418" s="285">
        <v>447</v>
      </c>
      <c r="E418" s="284" t="s">
        <v>165</v>
      </c>
      <c r="F418" s="284" t="s">
        <v>107</v>
      </c>
      <c r="G418" s="284" t="s">
        <v>495</v>
      </c>
    </row>
    <row r="419" spans="1:7" x14ac:dyDescent="0.25">
      <c r="A419" s="286" t="s">
        <v>496</v>
      </c>
      <c r="B419" s="287">
        <v>448</v>
      </c>
      <c r="C419" s="285" t="str">
        <f t="shared" si="6"/>
        <v>SAKARYAARİFİYE</v>
      </c>
      <c r="D419" s="287">
        <v>448</v>
      </c>
      <c r="E419" s="286" t="s">
        <v>165</v>
      </c>
      <c r="F419" s="286" t="s">
        <v>136</v>
      </c>
      <c r="G419" s="286" t="s">
        <v>496</v>
      </c>
    </row>
    <row r="420" spans="1:7" x14ac:dyDescent="0.25">
      <c r="A420" s="284" t="s">
        <v>497</v>
      </c>
      <c r="B420" s="285">
        <v>449</v>
      </c>
      <c r="C420" s="285" t="str">
        <f t="shared" si="6"/>
        <v>ANKARAPURSAKLAR</v>
      </c>
      <c r="D420" s="285">
        <v>449</v>
      </c>
      <c r="E420" s="284" t="s">
        <v>165</v>
      </c>
      <c r="F420" s="284" t="s">
        <v>88</v>
      </c>
      <c r="G420" s="284" t="s">
        <v>497</v>
      </c>
    </row>
    <row r="421" spans="1:7" x14ac:dyDescent="0.25">
      <c r="A421" s="286" t="s">
        <v>498</v>
      </c>
      <c r="B421" s="287">
        <v>451</v>
      </c>
      <c r="C421" s="285" t="str">
        <f t="shared" si="6"/>
        <v>ESKİŞEHİRODUNPAZARI</v>
      </c>
      <c r="D421" s="287">
        <v>451</v>
      </c>
      <c r="E421" s="286" t="s">
        <v>165</v>
      </c>
      <c r="F421" s="286" t="s">
        <v>108</v>
      </c>
      <c r="G421" s="286" t="s">
        <v>498</v>
      </c>
    </row>
    <row r="422" spans="1:7" x14ac:dyDescent="0.25">
      <c r="A422" s="284" t="s">
        <v>499</v>
      </c>
      <c r="B422" s="285">
        <v>452</v>
      </c>
      <c r="C422" s="285" t="str">
        <f t="shared" si="6"/>
        <v>ESKİŞEHİRTEPEBAŞI</v>
      </c>
      <c r="D422" s="285">
        <v>452</v>
      </c>
      <c r="E422" s="284" t="s">
        <v>165</v>
      </c>
      <c r="F422" s="284" t="s">
        <v>108</v>
      </c>
      <c r="G422" s="284" t="s">
        <v>499</v>
      </c>
    </row>
    <row r="423" spans="1:7" x14ac:dyDescent="0.25">
      <c r="A423" s="286" t="s">
        <v>500</v>
      </c>
      <c r="B423" s="287">
        <v>453</v>
      </c>
      <c r="C423" s="285" t="str">
        <f t="shared" si="6"/>
        <v>ESKİŞEHİRALPU</v>
      </c>
      <c r="D423" s="287">
        <v>453</v>
      </c>
      <c r="E423" s="286" t="s">
        <v>165</v>
      </c>
      <c r="F423" s="286" t="s">
        <v>108</v>
      </c>
      <c r="G423" s="286" t="s">
        <v>500</v>
      </c>
    </row>
    <row r="424" spans="1:7" x14ac:dyDescent="0.25">
      <c r="A424" s="284" t="s">
        <v>501</v>
      </c>
      <c r="B424" s="285">
        <v>454</v>
      </c>
      <c r="C424" s="285" t="str">
        <f t="shared" si="6"/>
        <v>ESKİŞEHİRBEYLİKOVA</v>
      </c>
      <c r="D424" s="285">
        <v>454</v>
      </c>
      <c r="E424" s="284" t="s">
        <v>165</v>
      </c>
      <c r="F424" s="284" t="s">
        <v>108</v>
      </c>
      <c r="G424" s="284" t="s">
        <v>501</v>
      </c>
    </row>
    <row r="425" spans="1:7" x14ac:dyDescent="0.25">
      <c r="A425" s="286" t="s">
        <v>502</v>
      </c>
      <c r="B425" s="287">
        <v>455</v>
      </c>
      <c r="C425" s="285" t="str">
        <f t="shared" si="6"/>
        <v>ESKİŞEHİRÇİFTELER</v>
      </c>
      <c r="D425" s="287">
        <v>455</v>
      </c>
      <c r="E425" s="286" t="s">
        <v>165</v>
      </c>
      <c r="F425" s="286" t="s">
        <v>108</v>
      </c>
      <c r="G425" s="286" t="s">
        <v>502</v>
      </c>
    </row>
    <row r="426" spans="1:7" x14ac:dyDescent="0.25">
      <c r="A426" s="284" t="s">
        <v>503</v>
      </c>
      <c r="B426" s="285">
        <v>456</v>
      </c>
      <c r="C426" s="285" t="str">
        <f t="shared" si="6"/>
        <v>ESKİŞEHİRGÜNYÜZÜ</v>
      </c>
      <c r="D426" s="285">
        <v>456</v>
      </c>
      <c r="E426" s="284" t="s">
        <v>165</v>
      </c>
      <c r="F426" s="284" t="s">
        <v>108</v>
      </c>
      <c r="G426" s="284" t="s">
        <v>503</v>
      </c>
    </row>
    <row r="427" spans="1:7" x14ac:dyDescent="0.25">
      <c r="A427" s="286" t="s">
        <v>504</v>
      </c>
      <c r="B427" s="287">
        <v>457</v>
      </c>
      <c r="C427" s="285" t="str">
        <f t="shared" si="6"/>
        <v>ESKİŞEHİRHAN</v>
      </c>
      <c r="D427" s="287">
        <v>457</v>
      </c>
      <c r="E427" s="286" t="s">
        <v>165</v>
      </c>
      <c r="F427" s="286" t="s">
        <v>108</v>
      </c>
      <c r="G427" s="286" t="s">
        <v>504</v>
      </c>
    </row>
    <row r="428" spans="1:7" x14ac:dyDescent="0.25">
      <c r="A428" s="284" t="s">
        <v>505</v>
      </c>
      <c r="B428" s="285">
        <v>458</v>
      </c>
      <c r="C428" s="285" t="str">
        <f t="shared" si="6"/>
        <v>ESKİŞEHİRİNÖNÜ</v>
      </c>
      <c r="D428" s="285">
        <v>458</v>
      </c>
      <c r="E428" s="284" t="s">
        <v>165</v>
      </c>
      <c r="F428" s="284" t="s">
        <v>108</v>
      </c>
      <c r="G428" s="284" t="s">
        <v>505</v>
      </c>
    </row>
    <row r="429" spans="1:7" x14ac:dyDescent="0.25">
      <c r="A429" s="286" t="s">
        <v>506</v>
      </c>
      <c r="B429" s="287">
        <v>459</v>
      </c>
      <c r="C429" s="285" t="str">
        <f t="shared" si="6"/>
        <v>ESKİŞEHİRMAHMUDİYE</v>
      </c>
      <c r="D429" s="287">
        <v>459</v>
      </c>
      <c r="E429" s="286" t="s">
        <v>165</v>
      </c>
      <c r="F429" s="286" t="s">
        <v>108</v>
      </c>
      <c r="G429" s="286" t="s">
        <v>506</v>
      </c>
    </row>
    <row r="430" spans="1:7" x14ac:dyDescent="0.25">
      <c r="A430" s="284" t="s">
        <v>507</v>
      </c>
      <c r="B430" s="285">
        <v>460</v>
      </c>
      <c r="C430" s="285" t="str">
        <f t="shared" si="6"/>
        <v>ESKİŞEHİRMİHALGAZİ</v>
      </c>
      <c r="D430" s="285">
        <v>460</v>
      </c>
      <c r="E430" s="284" t="s">
        <v>165</v>
      </c>
      <c r="F430" s="284" t="s">
        <v>108</v>
      </c>
      <c r="G430" s="284" t="s">
        <v>507</v>
      </c>
    </row>
    <row r="431" spans="1:7" x14ac:dyDescent="0.25">
      <c r="A431" s="286" t="s">
        <v>508</v>
      </c>
      <c r="B431" s="287">
        <v>461</v>
      </c>
      <c r="C431" s="285" t="str">
        <f t="shared" si="6"/>
        <v>ESKİŞEHİRMİHALIÇÇIK</v>
      </c>
      <c r="D431" s="287">
        <v>461</v>
      </c>
      <c r="E431" s="286" t="s">
        <v>165</v>
      </c>
      <c r="F431" s="286" t="s">
        <v>108</v>
      </c>
      <c r="G431" s="286" t="s">
        <v>508</v>
      </c>
    </row>
    <row r="432" spans="1:7" x14ac:dyDescent="0.25">
      <c r="A432" s="284" t="s">
        <v>509</v>
      </c>
      <c r="B432" s="285">
        <v>462</v>
      </c>
      <c r="C432" s="285" t="str">
        <f t="shared" si="6"/>
        <v>ESKİŞEHİRSARICAKAYA</v>
      </c>
      <c r="D432" s="285">
        <v>462</v>
      </c>
      <c r="E432" s="284" t="s">
        <v>165</v>
      </c>
      <c r="F432" s="284" t="s">
        <v>108</v>
      </c>
      <c r="G432" s="284" t="s">
        <v>509</v>
      </c>
    </row>
    <row r="433" spans="1:7" x14ac:dyDescent="0.25">
      <c r="A433" s="286" t="s">
        <v>510</v>
      </c>
      <c r="B433" s="287">
        <v>463</v>
      </c>
      <c r="C433" s="285" t="str">
        <f t="shared" si="6"/>
        <v>ESKİŞEHİRSEYİTGAZİ</v>
      </c>
      <c r="D433" s="287">
        <v>463</v>
      </c>
      <c r="E433" s="286" t="s">
        <v>165</v>
      </c>
      <c r="F433" s="286" t="s">
        <v>108</v>
      </c>
      <c r="G433" s="286" t="s">
        <v>510</v>
      </c>
    </row>
    <row r="434" spans="1:7" x14ac:dyDescent="0.25">
      <c r="A434" s="284" t="s">
        <v>511</v>
      </c>
      <c r="B434" s="285">
        <v>464</v>
      </c>
      <c r="C434" s="285" t="str">
        <f t="shared" si="6"/>
        <v>ESKİŞEHİRSİVRİHİSAR</v>
      </c>
      <c r="D434" s="285">
        <v>464</v>
      </c>
      <c r="E434" s="284" t="s">
        <v>165</v>
      </c>
      <c r="F434" s="284" t="s">
        <v>108</v>
      </c>
      <c r="G434" s="284" t="s">
        <v>511</v>
      </c>
    </row>
    <row r="435" spans="1:7" x14ac:dyDescent="0.25">
      <c r="A435" s="286" t="s">
        <v>512</v>
      </c>
      <c r="B435" s="287">
        <v>466</v>
      </c>
      <c r="C435" s="285" t="str">
        <f t="shared" si="6"/>
        <v>GAZİANTEPŞAHİNBEY</v>
      </c>
      <c r="D435" s="287">
        <v>466</v>
      </c>
      <c r="E435" s="286" t="s">
        <v>165</v>
      </c>
      <c r="F435" s="286" t="s">
        <v>109</v>
      </c>
      <c r="G435" s="286" t="s">
        <v>512</v>
      </c>
    </row>
    <row r="436" spans="1:7" x14ac:dyDescent="0.25">
      <c r="A436" s="284" t="s">
        <v>513</v>
      </c>
      <c r="B436" s="285">
        <v>467</v>
      </c>
      <c r="C436" s="285" t="str">
        <f t="shared" si="6"/>
        <v>GAZİANTEPŞEHİTKAMİL</v>
      </c>
      <c r="D436" s="285">
        <v>467</v>
      </c>
      <c r="E436" s="284" t="s">
        <v>165</v>
      </c>
      <c r="F436" s="284" t="s">
        <v>109</v>
      </c>
      <c r="G436" s="284" t="s">
        <v>513</v>
      </c>
    </row>
    <row r="437" spans="1:7" x14ac:dyDescent="0.25">
      <c r="A437" s="286" t="s">
        <v>514</v>
      </c>
      <c r="B437" s="287">
        <v>468</v>
      </c>
      <c r="C437" s="285" t="str">
        <f t="shared" si="6"/>
        <v>GAZİANTEPARABAN</v>
      </c>
      <c r="D437" s="287">
        <v>468</v>
      </c>
      <c r="E437" s="286" t="s">
        <v>165</v>
      </c>
      <c r="F437" s="286" t="s">
        <v>109</v>
      </c>
      <c r="G437" s="286" t="s">
        <v>514</v>
      </c>
    </row>
    <row r="438" spans="1:7" x14ac:dyDescent="0.25">
      <c r="A438" s="284" t="s">
        <v>515</v>
      </c>
      <c r="B438" s="285">
        <v>469</v>
      </c>
      <c r="C438" s="285" t="str">
        <f t="shared" si="6"/>
        <v>GAZİANTEPİSLAHİYE</v>
      </c>
      <c r="D438" s="285">
        <v>469</v>
      </c>
      <c r="E438" s="284" t="s">
        <v>165</v>
      </c>
      <c r="F438" s="284" t="s">
        <v>109</v>
      </c>
      <c r="G438" s="284" t="s">
        <v>515</v>
      </c>
    </row>
    <row r="439" spans="1:7" x14ac:dyDescent="0.25">
      <c r="A439" s="286" t="s">
        <v>516</v>
      </c>
      <c r="B439" s="287">
        <v>470</v>
      </c>
      <c r="C439" s="285" t="str">
        <f t="shared" si="6"/>
        <v>GAZİANTEPKARKAMIŞ</v>
      </c>
      <c r="D439" s="287">
        <v>470</v>
      </c>
      <c r="E439" s="286" t="s">
        <v>165</v>
      </c>
      <c r="F439" s="286" t="s">
        <v>109</v>
      </c>
      <c r="G439" s="286" t="s">
        <v>516</v>
      </c>
    </row>
    <row r="440" spans="1:7" x14ac:dyDescent="0.25">
      <c r="A440" s="284" t="s">
        <v>517</v>
      </c>
      <c r="B440" s="285">
        <v>471</v>
      </c>
      <c r="C440" s="285" t="str">
        <f t="shared" si="6"/>
        <v>GAZİANTEPNİZİP</v>
      </c>
      <c r="D440" s="285">
        <v>471</v>
      </c>
      <c r="E440" s="284" t="s">
        <v>165</v>
      </c>
      <c r="F440" s="284" t="s">
        <v>109</v>
      </c>
      <c r="G440" s="284" t="s">
        <v>517</v>
      </c>
    </row>
    <row r="441" spans="1:7" x14ac:dyDescent="0.25">
      <c r="A441" s="286" t="s">
        <v>518</v>
      </c>
      <c r="B441" s="287">
        <v>472</v>
      </c>
      <c r="C441" s="285" t="str">
        <f t="shared" si="6"/>
        <v>GAZİANTEPNURDAĞI</v>
      </c>
      <c r="D441" s="287">
        <v>472</v>
      </c>
      <c r="E441" s="286" t="s">
        <v>165</v>
      </c>
      <c r="F441" s="286" t="s">
        <v>109</v>
      </c>
      <c r="G441" s="286" t="s">
        <v>518</v>
      </c>
    </row>
    <row r="442" spans="1:7" x14ac:dyDescent="0.25">
      <c r="A442" s="284" t="s">
        <v>519</v>
      </c>
      <c r="B442" s="285">
        <v>473</v>
      </c>
      <c r="C442" s="285" t="str">
        <f t="shared" si="6"/>
        <v>GAZİANTEPOĞUZELİ</v>
      </c>
      <c r="D442" s="285">
        <v>473</v>
      </c>
      <c r="E442" s="284" t="s">
        <v>165</v>
      </c>
      <c r="F442" s="284" t="s">
        <v>109</v>
      </c>
      <c r="G442" s="284" t="s">
        <v>519</v>
      </c>
    </row>
    <row r="443" spans="1:7" x14ac:dyDescent="0.25">
      <c r="A443" s="286" t="s">
        <v>520</v>
      </c>
      <c r="B443" s="287">
        <v>474</v>
      </c>
      <c r="C443" s="285" t="str">
        <f t="shared" si="6"/>
        <v>GAZİANTEPYAVUZELİ</v>
      </c>
      <c r="D443" s="287">
        <v>474</v>
      </c>
      <c r="E443" s="286" t="s">
        <v>165</v>
      </c>
      <c r="F443" s="286" t="s">
        <v>109</v>
      </c>
      <c r="G443" s="286" t="s">
        <v>520</v>
      </c>
    </row>
    <row r="444" spans="1:7" x14ac:dyDescent="0.25">
      <c r="A444" s="284" t="s">
        <v>521</v>
      </c>
      <c r="B444" s="285">
        <v>476</v>
      </c>
      <c r="C444" s="285" t="str">
        <f t="shared" si="6"/>
        <v>GİRESUNALUCRA</v>
      </c>
      <c r="D444" s="285">
        <v>476</v>
      </c>
      <c r="E444" s="284" t="s">
        <v>179</v>
      </c>
      <c r="F444" s="284" t="s">
        <v>110</v>
      </c>
      <c r="G444" s="284" t="s">
        <v>521</v>
      </c>
    </row>
    <row r="445" spans="1:7" x14ac:dyDescent="0.25">
      <c r="A445" s="286" t="s">
        <v>522</v>
      </c>
      <c r="B445" s="287">
        <v>477</v>
      </c>
      <c r="C445" s="285" t="str">
        <f t="shared" si="6"/>
        <v>GİRESUNBULANCAK</v>
      </c>
      <c r="D445" s="287">
        <v>477</v>
      </c>
      <c r="E445" s="286" t="s">
        <v>179</v>
      </c>
      <c r="F445" s="286" t="s">
        <v>110</v>
      </c>
      <c r="G445" s="286" t="s">
        <v>522</v>
      </c>
    </row>
    <row r="446" spans="1:7" x14ac:dyDescent="0.25">
      <c r="A446" s="284" t="s">
        <v>523</v>
      </c>
      <c r="B446" s="285">
        <v>478</v>
      </c>
      <c r="C446" s="285" t="str">
        <f t="shared" si="6"/>
        <v>GİRESUNÇAMOLUK</v>
      </c>
      <c r="D446" s="285">
        <v>478</v>
      </c>
      <c r="E446" s="284" t="s">
        <v>179</v>
      </c>
      <c r="F446" s="284" t="s">
        <v>110</v>
      </c>
      <c r="G446" s="284" t="s">
        <v>523</v>
      </c>
    </row>
    <row r="447" spans="1:7" x14ac:dyDescent="0.25">
      <c r="A447" s="286" t="s">
        <v>524</v>
      </c>
      <c r="B447" s="287">
        <v>479</v>
      </c>
      <c r="C447" s="285" t="str">
        <f t="shared" si="6"/>
        <v>GİRESUNÇANAKÇI</v>
      </c>
      <c r="D447" s="287">
        <v>479</v>
      </c>
      <c r="E447" s="286" t="s">
        <v>179</v>
      </c>
      <c r="F447" s="286" t="s">
        <v>110</v>
      </c>
      <c r="G447" s="286" t="s">
        <v>524</v>
      </c>
    </row>
    <row r="448" spans="1:7" x14ac:dyDescent="0.25">
      <c r="A448" s="284" t="s">
        <v>525</v>
      </c>
      <c r="B448" s="285">
        <v>480</v>
      </c>
      <c r="C448" s="285" t="str">
        <f t="shared" si="6"/>
        <v>GİRESUNDERELİ</v>
      </c>
      <c r="D448" s="285">
        <v>480</v>
      </c>
      <c r="E448" s="284" t="s">
        <v>179</v>
      </c>
      <c r="F448" s="284" t="s">
        <v>110</v>
      </c>
      <c r="G448" s="284" t="s">
        <v>525</v>
      </c>
    </row>
    <row r="449" spans="1:7" x14ac:dyDescent="0.25">
      <c r="A449" s="286" t="s">
        <v>526</v>
      </c>
      <c r="B449" s="287">
        <v>481</v>
      </c>
      <c r="C449" s="285" t="str">
        <f t="shared" si="6"/>
        <v>GİRESUNDOĞANKENT</v>
      </c>
      <c r="D449" s="287">
        <v>481</v>
      </c>
      <c r="E449" s="286" t="s">
        <v>179</v>
      </c>
      <c r="F449" s="286" t="s">
        <v>110</v>
      </c>
      <c r="G449" s="286" t="s">
        <v>526</v>
      </c>
    </row>
    <row r="450" spans="1:7" x14ac:dyDescent="0.25">
      <c r="A450" s="284" t="s">
        <v>527</v>
      </c>
      <c r="B450" s="285">
        <v>482</v>
      </c>
      <c r="C450" s="285" t="str">
        <f t="shared" si="6"/>
        <v>GİRESUNESPİYE</v>
      </c>
      <c r="D450" s="285">
        <v>482</v>
      </c>
      <c r="E450" s="284" t="s">
        <v>179</v>
      </c>
      <c r="F450" s="284" t="s">
        <v>110</v>
      </c>
      <c r="G450" s="284" t="s">
        <v>527</v>
      </c>
    </row>
    <row r="451" spans="1:7" x14ac:dyDescent="0.25">
      <c r="A451" s="286" t="s">
        <v>528</v>
      </c>
      <c r="B451" s="287">
        <v>483</v>
      </c>
      <c r="C451" s="285" t="str">
        <f t="shared" ref="C451:C514" si="7">CONCATENATE(F451,A451)</f>
        <v>GİRESUNEYNESİL</v>
      </c>
      <c r="D451" s="287">
        <v>483</v>
      </c>
      <c r="E451" s="286" t="s">
        <v>179</v>
      </c>
      <c r="F451" s="286" t="s">
        <v>110</v>
      </c>
      <c r="G451" s="286" t="s">
        <v>528</v>
      </c>
    </row>
    <row r="452" spans="1:7" x14ac:dyDescent="0.25">
      <c r="A452" s="284" t="s">
        <v>529</v>
      </c>
      <c r="B452" s="285">
        <v>484</v>
      </c>
      <c r="C452" s="285" t="str">
        <f t="shared" si="7"/>
        <v>GİRESUNGÖRELE</v>
      </c>
      <c r="D452" s="285">
        <v>484</v>
      </c>
      <c r="E452" s="284" t="s">
        <v>179</v>
      </c>
      <c r="F452" s="284" t="s">
        <v>110</v>
      </c>
      <c r="G452" s="284" t="s">
        <v>529</v>
      </c>
    </row>
    <row r="453" spans="1:7" x14ac:dyDescent="0.25">
      <c r="A453" s="286" t="s">
        <v>530</v>
      </c>
      <c r="B453" s="287">
        <v>485</v>
      </c>
      <c r="C453" s="285" t="str">
        <f t="shared" si="7"/>
        <v>GİRESUNGÜCE</v>
      </c>
      <c r="D453" s="287">
        <v>485</v>
      </c>
      <c r="E453" s="286" t="s">
        <v>179</v>
      </c>
      <c r="F453" s="286" t="s">
        <v>110</v>
      </c>
      <c r="G453" s="286" t="s">
        <v>530</v>
      </c>
    </row>
    <row r="454" spans="1:7" x14ac:dyDescent="0.25">
      <c r="A454" s="284" t="s">
        <v>531</v>
      </c>
      <c r="B454" s="285">
        <v>486</v>
      </c>
      <c r="C454" s="285" t="str">
        <f t="shared" si="7"/>
        <v>GİRESUNKEŞAP</v>
      </c>
      <c r="D454" s="285">
        <v>486</v>
      </c>
      <c r="E454" s="284" t="s">
        <v>179</v>
      </c>
      <c r="F454" s="284" t="s">
        <v>110</v>
      </c>
      <c r="G454" s="284" t="s">
        <v>531</v>
      </c>
    </row>
    <row r="455" spans="1:7" x14ac:dyDescent="0.25">
      <c r="A455" s="286" t="s">
        <v>532</v>
      </c>
      <c r="B455" s="287">
        <v>487</v>
      </c>
      <c r="C455" s="285" t="str">
        <f t="shared" si="7"/>
        <v>GİRESUNPİRAZİZ</v>
      </c>
      <c r="D455" s="287">
        <v>487</v>
      </c>
      <c r="E455" s="286" t="s">
        <v>179</v>
      </c>
      <c r="F455" s="286" t="s">
        <v>110</v>
      </c>
      <c r="G455" s="286" t="s">
        <v>532</v>
      </c>
    </row>
    <row r="456" spans="1:7" x14ac:dyDescent="0.25">
      <c r="A456" s="284" t="s">
        <v>533</v>
      </c>
      <c r="B456" s="285">
        <v>488</v>
      </c>
      <c r="C456" s="285" t="str">
        <f t="shared" si="7"/>
        <v>GİRESUNŞEBİN KARAHİSAR</v>
      </c>
      <c r="D456" s="285">
        <v>488</v>
      </c>
      <c r="E456" s="284" t="s">
        <v>179</v>
      </c>
      <c r="F456" s="284" t="s">
        <v>110</v>
      </c>
      <c r="G456" s="284" t="s">
        <v>533</v>
      </c>
    </row>
    <row r="457" spans="1:7" x14ac:dyDescent="0.25">
      <c r="A457" s="286" t="s">
        <v>534</v>
      </c>
      <c r="B457" s="287">
        <v>489</v>
      </c>
      <c r="C457" s="285" t="str">
        <f t="shared" si="7"/>
        <v>MERSİNAKDENİZ</v>
      </c>
      <c r="D457" s="287">
        <v>489</v>
      </c>
      <c r="E457" s="286" t="s">
        <v>165</v>
      </c>
      <c r="F457" s="286" t="s">
        <v>115</v>
      </c>
      <c r="G457" s="286" t="s">
        <v>534</v>
      </c>
    </row>
    <row r="458" spans="1:7" x14ac:dyDescent="0.25">
      <c r="A458" s="284" t="s">
        <v>535</v>
      </c>
      <c r="B458" s="285">
        <v>490</v>
      </c>
      <c r="C458" s="285" t="str">
        <f t="shared" si="7"/>
        <v>MERSİNTOROSLAR</v>
      </c>
      <c r="D458" s="285">
        <v>490</v>
      </c>
      <c r="E458" s="284" t="s">
        <v>165</v>
      </c>
      <c r="F458" s="284" t="s">
        <v>115</v>
      </c>
      <c r="G458" s="284" t="s">
        <v>535</v>
      </c>
    </row>
    <row r="459" spans="1:7" x14ac:dyDescent="0.25">
      <c r="A459" s="286" t="s">
        <v>350</v>
      </c>
      <c r="B459" s="287">
        <v>491</v>
      </c>
      <c r="C459" s="285" t="str">
        <f t="shared" si="7"/>
        <v>MERSİNYENİŞEHİR</v>
      </c>
      <c r="D459" s="287">
        <v>491</v>
      </c>
      <c r="E459" s="286" t="s">
        <v>165</v>
      </c>
      <c r="F459" s="286" t="s">
        <v>115</v>
      </c>
      <c r="G459" s="286" t="s">
        <v>350</v>
      </c>
    </row>
    <row r="460" spans="1:7" x14ac:dyDescent="0.25">
      <c r="A460" s="284" t="s">
        <v>536</v>
      </c>
      <c r="B460" s="285">
        <v>492</v>
      </c>
      <c r="C460" s="285" t="str">
        <f t="shared" si="7"/>
        <v>MERSİNANAMUR</v>
      </c>
      <c r="D460" s="285">
        <v>492</v>
      </c>
      <c r="E460" s="284" t="s">
        <v>165</v>
      </c>
      <c r="F460" s="284" t="s">
        <v>115</v>
      </c>
      <c r="G460" s="284" t="s">
        <v>536</v>
      </c>
    </row>
    <row r="461" spans="1:7" x14ac:dyDescent="0.25">
      <c r="A461" s="286" t="s">
        <v>537</v>
      </c>
      <c r="B461" s="287">
        <v>493</v>
      </c>
      <c r="C461" s="285" t="str">
        <f t="shared" si="7"/>
        <v>MERSİNAYDINCIK</v>
      </c>
      <c r="D461" s="287">
        <v>493</v>
      </c>
      <c r="E461" s="286" t="s">
        <v>165</v>
      </c>
      <c r="F461" s="286" t="s">
        <v>115</v>
      </c>
      <c r="G461" s="286" t="s">
        <v>537</v>
      </c>
    </row>
    <row r="462" spans="1:7" x14ac:dyDescent="0.25">
      <c r="A462" s="284" t="s">
        <v>538</v>
      </c>
      <c r="B462" s="285">
        <v>494</v>
      </c>
      <c r="C462" s="285" t="str">
        <f t="shared" si="7"/>
        <v>MERSİNBOZYAZI</v>
      </c>
      <c r="D462" s="285">
        <v>494</v>
      </c>
      <c r="E462" s="284" t="s">
        <v>165</v>
      </c>
      <c r="F462" s="284" t="s">
        <v>115</v>
      </c>
      <c r="G462" s="284" t="s">
        <v>538</v>
      </c>
    </row>
    <row r="463" spans="1:7" x14ac:dyDescent="0.25">
      <c r="A463" s="286" t="s">
        <v>539</v>
      </c>
      <c r="B463" s="287">
        <v>495</v>
      </c>
      <c r="C463" s="285" t="str">
        <f t="shared" si="7"/>
        <v>MERSİNÇAMLIYAYLA</v>
      </c>
      <c r="D463" s="287">
        <v>495</v>
      </c>
      <c r="E463" s="286" t="s">
        <v>165</v>
      </c>
      <c r="F463" s="286" t="s">
        <v>115</v>
      </c>
      <c r="G463" s="286" t="s">
        <v>539</v>
      </c>
    </row>
    <row r="464" spans="1:7" x14ac:dyDescent="0.25">
      <c r="A464" s="284" t="s">
        <v>540</v>
      </c>
      <c r="B464" s="285">
        <v>496</v>
      </c>
      <c r="C464" s="285" t="str">
        <f t="shared" si="7"/>
        <v>MERSİNERDEMLİ</v>
      </c>
      <c r="D464" s="285">
        <v>496</v>
      </c>
      <c r="E464" s="284" t="s">
        <v>165</v>
      </c>
      <c r="F464" s="284" t="s">
        <v>115</v>
      </c>
      <c r="G464" s="284" t="s">
        <v>540</v>
      </c>
    </row>
    <row r="465" spans="1:7" x14ac:dyDescent="0.25">
      <c r="A465" s="286" t="s">
        <v>541</v>
      </c>
      <c r="B465" s="287">
        <v>497</v>
      </c>
      <c r="C465" s="285" t="str">
        <f t="shared" si="7"/>
        <v>MERSİNGÜLNAR</v>
      </c>
      <c r="D465" s="287">
        <v>497</v>
      </c>
      <c r="E465" s="286" t="s">
        <v>165</v>
      </c>
      <c r="F465" s="286" t="s">
        <v>115</v>
      </c>
      <c r="G465" s="286" t="s">
        <v>541</v>
      </c>
    </row>
    <row r="466" spans="1:7" x14ac:dyDescent="0.25">
      <c r="A466" s="284" t="s">
        <v>542</v>
      </c>
      <c r="B466" s="285">
        <v>498</v>
      </c>
      <c r="C466" s="285" t="str">
        <f t="shared" si="7"/>
        <v>MERSİNMUT</v>
      </c>
      <c r="D466" s="285">
        <v>498</v>
      </c>
      <c r="E466" s="284" t="s">
        <v>165</v>
      </c>
      <c r="F466" s="284" t="s">
        <v>115</v>
      </c>
      <c r="G466" s="284" t="s">
        <v>542</v>
      </c>
    </row>
    <row r="467" spans="1:7" x14ac:dyDescent="0.25">
      <c r="A467" s="286" t="s">
        <v>543</v>
      </c>
      <c r="B467" s="287">
        <v>499</v>
      </c>
      <c r="C467" s="285" t="str">
        <f t="shared" si="7"/>
        <v>MERSİNSİLİFKE</v>
      </c>
      <c r="D467" s="287">
        <v>499</v>
      </c>
      <c r="E467" s="286" t="s">
        <v>165</v>
      </c>
      <c r="F467" s="286" t="s">
        <v>115</v>
      </c>
      <c r="G467" s="286" t="s">
        <v>543</v>
      </c>
    </row>
    <row r="468" spans="1:7" x14ac:dyDescent="0.25">
      <c r="A468" s="284" t="s">
        <v>544</v>
      </c>
      <c r="B468" s="285">
        <v>500</v>
      </c>
      <c r="C468" s="285" t="str">
        <f t="shared" si="7"/>
        <v>MERSİNTARSUS</v>
      </c>
      <c r="D468" s="285">
        <v>500</v>
      </c>
      <c r="E468" s="284" t="s">
        <v>165</v>
      </c>
      <c r="F468" s="284" t="s">
        <v>115</v>
      </c>
      <c r="G468" s="284" t="s">
        <v>544</v>
      </c>
    </row>
    <row r="469" spans="1:7" x14ac:dyDescent="0.25">
      <c r="A469" s="286" t="s">
        <v>545</v>
      </c>
      <c r="B469" s="287">
        <v>502</v>
      </c>
      <c r="C469" s="285" t="str">
        <f t="shared" si="7"/>
        <v>İSTANBULADALAR</v>
      </c>
      <c r="D469" s="287">
        <v>502</v>
      </c>
      <c r="E469" s="286" t="s">
        <v>165</v>
      </c>
      <c r="F469" s="286" t="s">
        <v>116</v>
      </c>
      <c r="G469" s="286" t="s">
        <v>545</v>
      </c>
    </row>
    <row r="470" spans="1:7" x14ac:dyDescent="0.25">
      <c r="A470" s="284" t="s">
        <v>546</v>
      </c>
      <c r="B470" s="285">
        <v>503</v>
      </c>
      <c r="C470" s="285" t="str">
        <f t="shared" si="7"/>
        <v>İSTANBULAVCILAR</v>
      </c>
      <c r="D470" s="285">
        <v>503</v>
      </c>
      <c r="E470" s="284" t="s">
        <v>165</v>
      </c>
      <c r="F470" s="284" t="s">
        <v>116</v>
      </c>
      <c r="G470" s="284" t="s">
        <v>546</v>
      </c>
    </row>
    <row r="471" spans="1:7" x14ac:dyDescent="0.25">
      <c r="A471" s="286" t="s">
        <v>547</v>
      </c>
      <c r="B471" s="287">
        <v>504</v>
      </c>
      <c r="C471" s="285" t="str">
        <f t="shared" si="7"/>
        <v>İSTANBULBAĞCILAR</v>
      </c>
      <c r="D471" s="287">
        <v>504</v>
      </c>
      <c r="E471" s="286" t="s">
        <v>165</v>
      </c>
      <c r="F471" s="286" t="s">
        <v>116</v>
      </c>
      <c r="G471" s="286" t="s">
        <v>547</v>
      </c>
    </row>
    <row r="472" spans="1:7" x14ac:dyDescent="0.25">
      <c r="A472" s="284" t="s">
        <v>548</v>
      </c>
      <c r="B472" s="285">
        <v>505</v>
      </c>
      <c r="C472" s="285" t="str">
        <f t="shared" si="7"/>
        <v>İSTANBULBAHÇELİEVLER</v>
      </c>
      <c r="D472" s="285">
        <v>505</v>
      </c>
      <c r="E472" s="284" t="s">
        <v>165</v>
      </c>
      <c r="F472" s="284" t="s">
        <v>116</v>
      </c>
      <c r="G472" s="284" t="s">
        <v>548</v>
      </c>
    </row>
    <row r="473" spans="1:7" x14ac:dyDescent="0.25">
      <c r="A473" s="286" t="s">
        <v>549</v>
      </c>
      <c r="B473" s="287">
        <v>506</v>
      </c>
      <c r="C473" s="285" t="str">
        <f t="shared" si="7"/>
        <v>İSTANBULBAKIRKÖY</v>
      </c>
      <c r="D473" s="287">
        <v>506</v>
      </c>
      <c r="E473" s="286" t="s">
        <v>165</v>
      </c>
      <c r="F473" s="286" t="s">
        <v>116</v>
      </c>
      <c r="G473" s="286" t="s">
        <v>549</v>
      </c>
    </row>
    <row r="474" spans="1:7" x14ac:dyDescent="0.25">
      <c r="A474" s="284" t="s">
        <v>550</v>
      </c>
      <c r="B474" s="285">
        <v>507</v>
      </c>
      <c r="C474" s="285" t="str">
        <f t="shared" si="7"/>
        <v>İSTANBULBAYRAMPAŞA</v>
      </c>
      <c r="D474" s="285">
        <v>507</v>
      </c>
      <c r="E474" s="284" t="s">
        <v>165</v>
      </c>
      <c r="F474" s="284" t="s">
        <v>116</v>
      </c>
      <c r="G474" s="284" t="s">
        <v>550</v>
      </c>
    </row>
    <row r="475" spans="1:7" x14ac:dyDescent="0.25">
      <c r="A475" s="286" t="s">
        <v>551</v>
      </c>
      <c r="B475" s="287">
        <v>508</v>
      </c>
      <c r="C475" s="285" t="str">
        <f t="shared" si="7"/>
        <v>İSTANBULBEŞİKTAŞ</v>
      </c>
      <c r="D475" s="287">
        <v>508</v>
      </c>
      <c r="E475" s="286" t="s">
        <v>165</v>
      </c>
      <c r="F475" s="286" t="s">
        <v>116</v>
      </c>
      <c r="G475" s="286" t="s">
        <v>551</v>
      </c>
    </row>
    <row r="476" spans="1:7" x14ac:dyDescent="0.25">
      <c r="A476" s="284" t="s">
        <v>552</v>
      </c>
      <c r="B476" s="285">
        <v>509</v>
      </c>
      <c r="C476" s="285" t="str">
        <f t="shared" si="7"/>
        <v>İSTANBULBEYKOZ</v>
      </c>
      <c r="D476" s="285">
        <v>509</v>
      </c>
      <c r="E476" s="284" t="s">
        <v>165</v>
      </c>
      <c r="F476" s="284" t="s">
        <v>116</v>
      </c>
      <c r="G476" s="284" t="s">
        <v>552</v>
      </c>
    </row>
    <row r="477" spans="1:7" x14ac:dyDescent="0.25">
      <c r="A477" s="286" t="s">
        <v>553</v>
      </c>
      <c r="B477" s="287">
        <v>510</v>
      </c>
      <c r="C477" s="285" t="str">
        <f t="shared" si="7"/>
        <v>İSTANBULBEYOĞLU</v>
      </c>
      <c r="D477" s="287">
        <v>510</v>
      </c>
      <c r="E477" s="286" t="s">
        <v>165</v>
      </c>
      <c r="F477" s="286" t="s">
        <v>116</v>
      </c>
      <c r="G477" s="286" t="s">
        <v>553</v>
      </c>
    </row>
    <row r="478" spans="1:7" x14ac:dyDescent="0.25">
      <c r="A478" s="284" t="s">
        <v>554</v>
      </c>
      <c r="B478" s="285">
        <v>511</v>
      </c>
      <c r="C478" s="285" t="str">
        <f t="shared" si="7"/>
        <v>İSTANBULESENLER</v>
      </c>
      <c r="D478" s="285">
        <v>511</v>
      </c>
      <c r="E478" s="284" t="s">
        <v>165</v>
      </c>
      <c r="F478" s="284" t="s">
        <v>116</v>
      </c>
      <c r="G478" s="284" t="s">
        <v>554</v>
      </c>
    </row>
    <row r="479" spans="1:7" x14ac:dyDescent="0.25">
      <c r="A479" s="286" t="s">
        <v>555</v>
      </c>
      <c r="B479" s="287">
        <v>512</v>
      </c>
      <c r="C479" s="285" t="str">
        <f t="shared" si="7"/>
        <v>İSTANBULEYÜP</v>
      </c>
      <c r="D479" s="287">
        <v>512</v>
      </c>
      <c r="E479" s="286" t="s">
        <v>165</v>
      </c>
      <c r="F479" s="286" t="s">
        <v>116</v>
      </c>
      <c r="G479" s="286" t="s">
        <v>555</v>
      </c>
    </row>
    <row r="480" spans="1:7" x14ac:dyDescent="0.25">
      <c r="A480" s="284" t="s">
        <v>556</v>
      </c>
      <c r="B480" s="285">
        <v>513</v>
      </c>
      <c r="C480" s="285" t="str">
        <f t="shared" si="7"/>
        <v>İSTANBULFATİH</v>
      </c>
      <c r="D480" s="285">
        <v>513</v>
      </c>
      <c r="E480" s="284" t="s">
        <v>165</v>
      </c>
      <c r="F480" s="284" t="s">
        <v>116</v>
      </c>
      <c r="G480" s="284" t="s">
        <v>556</v>
      </c>
    </row>
    <row r="481" spans="1:7" x14ac:dyDescent="0.25">
      <c r="A481" s="286" t="s">
        <v>557</v>
      </c>
      <c r="B481" s="287">
        <v>514</v>
      </c>
      <c r="C481" s="285" t="str">
        <f t="shared" si="7"/>
        <v>İSTANBULGAZİ OSMANPAŞA</v>
      </c>
      <c r="D481" s="287">
        <v>514</v>
      </c>
      <c r="E481" s="286" t="s">
        <v>165</v>
      </c>
      <c r="F481" s="286" t="s">
        <v>116</v>
      </c>
      <c r="G481" s="286" t="s">
        <v>557</v>
      </c>
    </row>
    <row r="482" spans="1:7" x14ac:dyDescent="0.25">
      <c r="A482" s="284" t="s">
        <v>558</v>
      </c>
      <c r="B482" s="285">
        <v>515</v>
      </c>
      <c r="C482" s="285" t="str">
        <f t="shared" si="7"/>
        <v>İSTANBULGÜNGÖREN</v>
      </c>
      <c r="D482" s="285">
        <v>515</v>
      </c>
      <c r="E482" s="284" t="s">
        <v>165</v>
      </c>
      <c r="F482" s="284" t="s">
        <v>116</v>
      </c>
      <c r="G482" s="284" t="s">
        <v>558</v>
      </c>
    </row>
    <row r="483" spans="1:7" x14ac:dyDescent="0.25">
      <c r="A483" s="286" t="s">
        <v>559</v>
      </c>
      <c r="B483" s="287">
        <v>516</v>
      </c>
      <c r="C483" s="285" t="str">
        <f t="shared" si="7"/>
        <v>İSTANBULKADIKÖY</v>
      </c>
      <c r="D483" s="287">
        <v>516</v>
      </c>
      <c r="E483" s="286" t="s">
        <v>165</v>
      </c>
      <c r="F483" s="286" t="s">
        <v>116</v>
      </c>
      <c r="G483" s="286" t="s">
        <v>559</v>
      </c>
    </row>
    <row r="484" spans="1:7" x14ac:dyDescent="0.25">
      <c r="A484" s="284" t="s">
        <v>560</v>
      </c>
      <c r="B484" s="285">
        <v>517</v>
      </c>
      <c r="C484" s="285" t="str">
        <f t="shared" si="7"/>
        <v>İSTANBULKAĞITHANE</v>
      </c>
      <c r="D484" s="285">
        <v>517</v>
      </c>
      <c r="E484" s="284" t="s">
        <v>165</v>
      </c>
      <c r="F484" s="284" t="s">
        <v>116</v>
      </c>
      <c r="G484" s="284" t="s">
        <v>560</v>
      </c>
    </row>
    <row r="485" spans="1:7" x14ac:dyDescent="0.25">
      <c r="A485" s="286" t="s">
        <v>561</v>
      </c>
      <c r="B485" s="287">
        <v>518</v>
      </c>
      <c r="C485" s="285" t="str">
        <f t="shared" si="7"/>
        <v>İSTANBULKARTAL</v>
      </c>
      <c r="D485" s="287">
        <v>518</v>
      </c>
      <c r="E485" s="286" t="s">
        <v>165</v>
      </c>
      <c r="F485" s="286" t="s">
        <v>116</v>
      </c>
      <c r="G485" s="286" t="s">
        <v>561</v>
      </c>
    </row>
    <row r="486" spans="1:7" x14ac:dyDescent="0.25">
      <c r="A486" s="284" t="s">
        <v>562</v>
      </c>
      <c r="B486" s="285">
        <v>519</v>
      </c>
      <c r="C486" s="285" t="str">
        <f t="shared" si="7"/>
        <v>İSTANBULKÜÇÜKÇEKMECE</v>
      </c>
      <c r="D486" s="285">
        <v>519</v>
      </c>
      <c r="E486" s="284" t="s">
        <v>165</v>
      </c>
      <c r="F486" s="284" t="s">
        <v>116</v>
      </c>
      <c r="G486" s="284" t="s">
        <v>562</v>
      </c>
    </row>
    <row r="487" spans="1:7" x14ac:dyDescent="0.25">
      <c r="A487" s="286" t="s">
        <v>563</v>
      </c>
      <c r="B487" s="287">
        <v>520</v>
      </c>
      <c r="C487" s="285" t="str">
        <f t="shared" si="7"/>
        <v>İSTANBULMALTEPE</v>
      </c>
      <c r="D487" s="287">
        <v>520</v>
      </c>
      <c r="E487" s="286" t="s">
        <v>165</v>
      </c>
      <c r="F487" s="286" t="s">
        <v>116</v>
      </c>
      <c r="G487" s="286" t="s">
        <v>563</v>
      </c>
    </row>
    <row r="488" spans="1:7" x14ac:dyDescent="0.25">
      <c r="A488" s="284" t="s">
        <v>564</v>
      </c>
      <c r="B488" s="285">
        <v>521</v>
      </c>
      <c r="C488" s="285" t="str">
        <f t="shared" si="7"/>
        <v>İSTANBULPENDİK</v>
      </c>
      <c r="D488" s="285">
        <v>521</v>
      </c>
      <c r="E488" s="284" t="s">
        <v>165</v>
      </c>
      <c r="F488" s="284" t="s">
        <v>116</v>
      </c>
      <c r="G488" s="284" t="s">
        <v>564</v>
      </c>
    </row>
    <row r="489" spans="1:7" x14ac:dyDescent="0.25">
      <c r="A489" s="286" t="s">
        <v>565</v>
      </c>
      <c r="B489" s="287">
        <v>522</v>
      </c>
      <c r="C489" s="285" t="str">
        <f t="shared" si="7"/>
        <v>İSTANBULSARIYER</v>
      </c>
      <c r="D489" s="287">
        <v>522</v>
      </c>
      <c r="E489" s="286" t="s">
        <v>165</v>
      </c>
      <c r="F489" s="286" t="s">
        <v>116</v>
      </c>
      <c r="G489" s="286" t="s">
        <v>565</v>
      </c>
    </row>
    <row r="490" spans="1:7" x14ac:dyDescent="0.25">
      <c r="A490" s="284" t="s">
        <v>566</v>
      </c>
      <c r="B490" s="285">
        <v>523</v>
      </c>
      <c r="C490" s="285" t="str">
        <f t="shared" si="7"/>
        <v>İSTANBULŞİŞLİ</v>
      </c>
      <c r="D490" s="285">
        <v>523</v>
      </c>
      <c r="E490" s="284" t="s">
        <v>165</v>
      </c>
      <c r="F490" s="284" t="s">
        <v>116</v>
      </c>
      <c r="G490" s="284" t="s">
        <v>566</v>
      </c>
    </row>
    <row r="491" spans="1:7" x14ac:dyDescent="0.25">
      <c r="A491" s="286" t="s">
        <v>567</v>
      </c>
      <c r="B491" s="287">
        <v>524</v>
      </c>
      <c r="C491" s="285" t="str">
        <f t="shared" si="7"/>
        <v>İSTANBULTUZLA</v>
      </c>
      <c r="D491" s="287">
        <v>524</v>
      </c>
      <c r="E491" s="286" t="s">
        <v>165</v>
      </c>
      <c r="F491" s="286" t="s">
        <v>116</v>
      </c>
      <c r="G491" s="286" t="s">
        <v>567</v>
      </c>
    </row>
    <row r="492" spans="1:7" x14ac:dyDescent="0.25">
      <c r="A492" s="284" t="s">
        <v>568</v>
      </c>
      <c r="B492" s="285">
        <v>525</v>
      </c>
      <c r="C492" s="285" t="str">
        <f t="shared" si="7"/>
        <v>İSTANBULÜMRANİYE</v>
      </c>
      <c r="D492" s="285">
        <v>525</v>
      </c>
      <c r="E492" s="284" t="s">
        <v>165</v>
      </c>
      <c r="F492" s="284" t="s">
        <v>116</v>
      </c>
      <c r="G492" s="284" t="s">
        <v>568</v>
      </c>
    </row>
    <row r="493" spans="1:7" x14ac:dyDescent="0.25">
      <c r="A493" s="286" t="s">
        <v>569</v>
      </c>
      <c r="B493" s="287">
        <v>526</v>
      </c>
      <c r="C493" s="285" t="str">
        <f t="shared" si="7"/>
        <v>İSTANBULÜSKÜDAR</v>
      </c>
      <c r="D493" s="287">
        <v>526</v>
      </c>
      <c r="E493" s="286" t="s">
        <v>165</v>
      </c>
      <c r="F493" s="286" t="s">
        <v>116</v>
      </c>
      <c r="G493" s="286" t="s">
        <v>569</v>
      </c>
    </row>
    <row r="494" spans="1:7" x14ac:dyDescent="0.25">
      <c r="A494" s="284" t="s">
        <v>570</v>
      </c>
      <c r="B494" s="285">
        <v>527</v>
      </c>
      <c r="C494" s="285" t="str">
        <f t="shared" si="7"/>
        <v>İSTANBULZEYTİNBURNU</v>
      </c>
      <c r="D494" s="285">
        <v>527</v>
      </c>
      <c r="E494" s="284" t="s">
        <v>165</v>
      </c>
      <c r="F494" s="284" t="s">
        <v>116</v>
      </c>
      <c r="G494" s="284" t="s">
        <v>570</v>
      </c>
    </row>
    <row r="495" spans="1:7" x14ac:dyDescent="0.25">
      <c r="A495" s="286" t="s">
        <v>571</v>
      </c>
      <c r="B495" s="287">
        <v>528</v>
      </c>
      <c r="C495" s="285" t="str">
        <f t="shared" si="7"/>
        <v>İSTANBULBÜYÜKÇEKMECE</v>
      </c>
      <c r="D495" s="287">
        <v>528</v>
      </c>
      <c r="E495" s="286" t="s">
        <v>165</v>
      </c>
      <c r="F495" s="286" t="s">
        <v>116</v>
      </c>
      <c r="G495" s="286" t="s">
        <v>571</v>
      </c>
    </row>
    <row r="496" spans="1:7" x14ac:dyDescent="0.25">
      <c r="A496" s="284" t="s">
        <v>572</v>
      </c>
      <c r="B496" s="285">
        <v>529</v>
      </c>
      <c r="C496" s="285" t="str">
        <f t="shared" si="7"/>
        <v>İSTANBULÇATALCA</v>
      </c>
      <c r="D496" s="285">
        <v>529</v>
      </c>
      <c r="E496" s="284" t="s">
        <v>165</v>
      </c>
      <c r="F496" s="284" t="s">
        <v>116</v>
      </c>
      <c r="G496" s="284" t="s">
        <v>572</v>
      </c>
    </row>
    <row r="497" spans="1:7" x14ac:dyDescent="0.25">
      <c r="A497" s="286" t="s">
        <v>573</v>
      </c>
      <c r="B497" s="287">
        <v>530</v>
      </c>
      <c r="C497" s="285" t="str">
        <f t="shared" si="7"/>
        <v>İSTANBULSİLİVRİ</v>
      </c>
      <c r="D497" s="287">
        <v>530</v>
      </c>
      <c r="E497" s="286" t="s">
        <v>165</v>
      </c>
      <c r="F497" s="286" t="s">
        <v>116</v>
      </c>
      <c r="G497" s="286" t="s">
        <v>573</v>
      </c>
    </row>
    <row r="498" spans="1:7" x14ac:dyDescent="0.25">
      <c r="A498" s="284" t="s">
        <v>574</v>
      </c>
      <c r="B498" s="285">
        <v>531</v>
      </c>
      <c r="C498" s="285" t="str">
        <f t="shared" si="7"/>
        <v>İSTANBULSULTANBEYLİ</v>
      </c>
      <c r="D498" s="285">
        <v>531</v>
      </c>
      <c r="E498" s="284" t="s">
        <v>165</v>
      </c>
      <c r="F498" s="284" t="s">
        <v>116</v>
      </c>
      <c r="G498" s="284" t="s">
        <v>574</v>
      </c>
    </row>
    <row r="499" spans="1:7" x14ac:dyDescent="0.25">
      <c r="A499" s="286" t="s">
        <v>575</v>
      </c>
      <c r="B499" s="287">
        <v>532</v>
      </c>
      <c r="C499" s="285" t="str">
        <f t="shared" si="7"/>
        <v>İSTANBULŞİLE</v>
      </c>
      <c r="D499" s="287">
        <v>532</v>
      </c>
      <c r="E499" s="286" t="s">
        <v>165</v>
      </c>
      <c r="F499" s="286" t="s">
        <v>116</v>
      </c>
      <c r="G499" s="286" t="s">
        <v>575</v>
      </c>
    </row>
    <row r="500" spans="1:7" x14ac:dyDescent="0.25">
      <c r="A500" s="284" t="s">
        <v>576</v>
      </c>
      <c r="B500" s="285">
        <v>534</v>
      </c>
      <c r="C500" s="285" t="str">
        <f t="shared" si="7"/>
        <v>İZMİRBALÇOVA</v>
      </c>
      <c r="D500" s="285">
        <v>534</v>
      </c>
      <c r="E500" s="284" t="s">
        <v>165</v>
      </c>
      <c r="F500" s="284" t="s">
        <v>117</v>
      </c>
      <c r="G500" s="284" t="s">
        <v>576</v>
      </c>
    </row>
    <row r="501" spans="1:7" x14ac:dyDescent="0.25">
      <c r="A501" s="286" t="s">
        <v>577</v>
      </c>
      <c r="B501" s="287">
        <v>535</v>
      </c>
      <c r="C501" s="285" t="str">
        <f t="shared" si="7"/>
        <v>İZMİRBORNOVA</v>
      </c>
      <c r="D501" s="287">
        <v>535</v>
      </c>
      <c r="E501" s="286" t="s">
        <v>165</v>
      </c>
      <c r="F501" s="286" t="s">
        <v>117</v>
      </c>
      <c r="G501" s="286" t="s">
        <v>577</v>
      </c>
    </row>
    <row r="502" spans="1:7" x14ac:dyDescent="0.25">
      <c r="A502" s="284" t="s">
        <v>578</v>
      </c>
      <c r="B502" s="285">
        <v>536</v>
      </c>
      <c r="C502" s="285" t="str">
        <f t="shared" si="7"/>
        <v>İZMİRBUCA</v>
      </c>
      <c r="D502" s="285">
        <v>536</v>
      </c>
      <c r="E502" s="284" t="s">
        <v>165</v>
      </c>
      <c r="F502" s="284" t="s">
        <v>117</v>
      </c>
      <c r="G502" s="284" t="s">
        <v>578</v>
      </c>
    </row>
    <row r="503" spans="1:7" x14ac:dyDescent="0.25">
      <c r="A503" s="286" t="s">
        <v>579</v>
      </c>
      <c r="B503" s="287">
        <v>537</v>
      </c>
      <c r="C503" s="285" t="str">
        <f t="shared" si="7"/>
        <v>İZMİRÇİĞLİ</v>
      </c>
      <c r="D503" s="287">
        <v>537</v>
      </c>
      <c r="E503" s="286" t="s">
        <v>165</v>
      </c>
      <c r="F503" s="286" t="s">
        <v>117</v>
      </c>
      <c r="G503" s="286" t="s">
        <v>579</v>
      </c>
    </row>
    <row r="504" spans="1:7" x14ac:dyDescent="0.25">
      <c r="A504" s="284" t="s">
        <v>580</v>
      </c>
      <c r="B504" s="285">
        <v>538</v>
      </c>
      <c r="C504" s="285" t="str">
        <f t="shared" si="7"/>
        <v>İZMİRGAZİEMİR</v>
      </c>
      <c r="D504" s="285">
        <v>538</v>
      </c>
      <c r="E504" s="284" t="s">
        <v>165</v>
      </c>
      <c r="F504" s="284" t="s">
        <v>117</v>
      </c>
      <c r="G504" s="284" t="s">
        <v>580</v>
      </c>
    </row>
    <row r="505" spans="1:7" x14ac:dyDescent="0.25">
      <c r="A505" s="286" t="s">
        <v>581</v>
      </c>
      <c r="B505" s="287">
        <v>539</v>
      </c>
      <c r="C505" s="285" t="str">
        <f t="shared" si="7"/>
        <v>İZMİRGÜZELBAHÇE</v>
      </c>
      <c r="D505" s="287">
        <v>539</v>
      </c>
      <c r="E505" s="286" t="s">
        <v>165</v>
      </c>
      <c r="F505" s="286" t="s">
        <v>117</v>
      </c>
      <c r="G505" s="286" t="s">
        <v>581</v>
      </c>
    </row>
    <row r="506" spans="1:7" x14ac:dyDescent="0.25">
      <c r="A506" s="284" t="s">
        <v>582</v>
      </c>
      <c r="B506" s="285">
        <v>540</v>
      </c>
      <c r="C506" s="285" t="str">
        <f t="shared" si="7"/>
        <v>İZMİRKARŞIYAKA</v>
      </c>
      <c r="D506" s="285">
        <v>540</v>
      </c>
      <c r="E506" s="284" t="s">
        <v>165</v>
      </c>
      <c r="F506" s="284" t="s">
        <v>117</v>
      </c>
      <c r="G506" s="284" t="s">
        <v>582</v>
      </c>
    </row>
    <row r="507" spans="1:7" x14ac:dyDescent="0.25">
      <c r="A507" s="286" t="s">
        <v>583</v>
      </c>
      <c r="B507" s="287">
        <v>541</v>
      </c>
      <c r="C507" s="285" t="str">
        <f t="shared" si="7"/>
        <v>İZMİRMENDERES</v>
      </c>
      <c r="D507" s="287">
        <v>541</v>
      </c>
      <c r="E507" s="286" t="s">
        <v>165</v>
      </c>
      <c r="F507" s="286" t="s">
        <v>117</v>
      </c>
      <c r="G507" s="286" t="s">
        <v>583</v>
      </c>
    </row>
    <row r="508" spans="1:7" x14ac:dyDescent="0.25">
      <c r="A508" s="284" t="s">
        <v>584</v>
      </c>
      <c r="B508" s="285">
        <v>542</v>
      </c>
      <c r="C508" s="285" t="str">
        <f t="shared" si="7"/>
        <v>İZMİRMENEMEN</v>
      </c>
      <c r="D508" s="285">
        <v>542</v>
      </c>
      <c r="E508" s="284" t="s">
        <v>165</v>
      </c>
      <c r="F508" s="284" t="s">
        <v>117</v>
      </c>
      <c r="G508" s="284" t="s">
        <v>584</v>
      </c>
    </row>
    <row r="509" spans="1:7" x14ac:dyDescent="0.25">
      <c r="A509" s="286" t="s">
        <v>585</v>
      </c>
      <c r="B509" s="287">
        <v>543</v>
      </c>
      <c r="C509" s="285" t="str">
        <f t="shared" si="7"/>
        <v>İZMİRÖDEMİŞ</v>
      </c>
      <c r="D509" s="287">
        <v>543</v>
      </c>
      <c r="E509" s="286" t="s">
        <v>165</v>
      </c>
      <c r="F509" s="286" t="s">
        <v>117</v>
      </c>
      <c r="G509" s="286" t="s">
        <v>585</v>
      </c>
    </row>
    <row r="510" spans="1:7" x14ac:dyDescent="0.25">
      <c r="A510" s="284" t="s">
        <v>586</v>
      </c>
      <c r="B510" s="285">
        <v>544</v>
      </c>
      <c r="C510" s="285" t="str">
        <f t="shared" si="7"/>
        <v>İZMİRSEFERİHİSAR</v>
      </c>
      <c r="D510" s="285">
        <v>544</v>
      </c>
      <c r="E510" s="284" t="s">
        <v>165</v>
      </c>
      <c r="F510" s="284" t="s">
        <v>117</v>
      </c>
      <c r="G510" s="284" t="s">
        <v>586</v>
      </c>
    </row>
    <row r="511" spans="1:7" x14ac:dyDescent="0.25">
      <c r="A511" s="286" t="s">
        <v>587</v>
      </c>
      <c r="B511" s="287">
        <v>545</v>
      </c>
      <c r="C511" s="285" t="str">
        <f t="shared" si="7"/>
        <v>İZMİRSELÇUK</v>
      </c>
      <c r="D511" s="287">
        <v>545</v>
      </c>
      <c r="E511" s="286" t="s">
        <v>165</v>
      </c>
      <c r="F511" s="286" t="s">
        <v>117</v>
      </c>
      <c r="G511" s="286" t="s">
        <v>587</v>
      </c>
    </row>
    <row r="512" spans="1:7" x14ac:dyDescent="0.25">
      <c r="A512" s="284" t="s">
        <v>588</v>
      </c>
      <c r="B512" s="285">
        <v>546</v>
      </c>
      <c r="C512" s="285" t="str">
        <f t="shared" si="7"/>
        <v>İZMİRTİRE</v>
      </c>
      <c r="D512" s="285">
        <v>546</v>
      </c>
      <c r="E512" s="284" t="s">
        <v>165</v>
      </c>
      <c r="F512" s="284" t="s">
        <v>117</v>
      </c>
      <c r="G512" s="284" t="s">
        <v>588</v>
      </c>
    </row>
    <row r="513" spans="1:7" x14ac:dyDescent="0.25">
      <c r="A513" s="286" t="s">
        <v>589</v>
      </c>
      <c r="B513" s="287">
        <v>547</v>
      </c>
      <c r="C513" s="285" t="str">
        <f t="shared" si="7"/>
        <v>İZMİRTORBALI</v>
      </c>
      <c r="D513" s="287">
        <v>547</v>
      </c>
      <c r="E513" s="286" t="s">
        <v>165</v>
      </c>
      <c r="F513" s="286" t="s">
        <v>117</v>
      </c>
      <c r="G513" s="286" t="s">
        <v>589</v>
      </c>
    </row>
    <row r="514" spans="1:7" x14ac:dyDescent="0.25">
      <c r="A514" s="284" t="s">
        <v>590</v>
      </c>
      <c r="B514" s="285">
        <v>548</v>
      </c>
      <c r="C514" s="285" t="str">
        <f t="shared" si="7"/>
        <v>İZMİRURLA</v>
      </c>
      <c r="D514" s="285">
        <v>548</v>
      </c>
      <c r="E514" s="284" t="s">
        <v>165</v>
      </c>
      <c r="F514" s="284" t="s">
        <v>117</v>
      </c>
      <c r="G514" s="284" t="s">
        <v>590</v>
      </c>
    </row>
    <row r="515" spans="1:7" x14ac:dyDescent="0.25">
      <c r="A515" s="286" t="s">
        <v>591</v>
      </c>
      <c r="B515" s="287">
        <v>550</v>
      </c>
      <c r="C515" s="285" t="str">
        <f t="shared" ref="C515:C578" si="8">CONCATENATE(F515,A515)</f>
        <v>KARSAKYAKA</v>
      </c>
      <c r="D515" s="287">
        <v>550</v>
      </c>
      <c r="E515" s="286" t="s">
        <v>179</v>
      </c>
      <c r="F515" s="286" t="s">
        <v>118</v>
      </c>
      <c r="G515" s="286" t="s">
        <v>591</v>
      </c>
    </row>
    <row r="516" spans="1:7" x14ac:dyDescent="0.25">
      <c r="A516" s="284" t="s">
        <v>592</v>
      </c>
      <c r="B516" s="285">
        <v>551</v>
      </c>
      <c r="C516" s="285" t="str">
        <f t="shared" si="8"/>
        <v>KARSARPAÇAY</v>
      </c>
      <c r="D516" s="285">
        <v>551</v>
      </c>
      <c r="E516" s="284" t="s">
        <v>179</v>
      </c>
      <c r="F516" s="284" t="s">
        <v>118</v>
      </c>
      <c r="G516" s="284" t="s">
        <v>592</v>
      </c>
    </row>
    <row r="517" spans="1:7" x14ac:dyDescent="0.25">
      <c r="A517" s="286" t="s">
        <v>593</v>
      </c>
      <c r="B517" s="287">
        <v>552</v>
      </c>
      <c r="C517" s="285" t="str">
        <f t="shared" si="8"/>
        <v>KARSDİGOR</v>
      </c>
      <c r="D517" s="287">
        <v>552</v>
      </c>
      <c r="E517" s="286" t="s">
        <v>179</v>
      </c>
      <c r="F517" s="286" t="s">
        <v>118</v>
      </c>
      <c r="G517" s="286" t="s">
        <v>593</v>
      </c>
    </row>
    <row r="518" spans="1:7" x14ac:dyDescent="0.25">
      <c r="A518" s="284" t="s">
        <v>594</v>
      </c>
      <c r="B518" s="285">
        <v>553</v>
      </c>
      <c r="C518" s="285" t="str">
        <f t="shared" si="8"/>
        <v>KARSKAĞIZMAN</v>
      </c>
      <c r="D518" s="285">
        <v>553</v>
      </c>
      <c r="E518" s="284" t="s">
        <v>179</v>
      </c>
      <c r="F518" s="284" t="s">
        <v>118</v>
      </c>
      <c r="G518" s="284" t="s">
        <v>594</v>
      </c>
    </row>
    <row r="519" spans="1:7" x14ac:dyDescent="0.25">
      <c r="A519" s="286" t="s">
        <v>595</v>
      </c>
      <c r="B519" s="287">
        <v>554</v>
      </c>
      <c r="C519" s="285" t="str">
        <f t="shared" si="8"/>
        <v>KARSSARIKAMIŞ</v>
      </c>
      <c r="D519" s="287">
        <v>554</v>
      </c>
      <c r="E519" s="286" t="s">
        <v>179</v>
      </c>
      <c r="F519" s="286" t="s">
        <v>118</v>
      </c>
      <c r="G519" s="286" t="s">
        <v>595</v>
      </c>
    </row>
    <row r="520" spans="1:7" x14ac:dyDescent="0.25">
      <c r="A520" s="284" t="s">
        <v>596</v>
      </c>
      <c r="B520" s="285">
        <v>555</v>
      </c>
      <c r="C520" s="285" t="str">
        <f t="shared" si="8"/>
        <v>KAYSERİYAHYALI</v>
      </c>
      <c r="D520" s="285">
        <v>555</v>
      </c>
      <c r="E520" s="284" t="s">
        <v>165</v>
      </c>
      <c r="F520" s="284" t="s">
        <v>120</v>
      </c>
      <c r="G520" s="284" t="s">
        <v>596</v>
      </c>
    </row>
    <row r="521" spans="1:7" x14ac:dyDescent="0.25">
      <c r="A521" s="286" t="s">
        <v>597</v>
      </c>
      <c r="B521" s="287">
        <v>556</v>
      </c>
      <c r="C521" s="285" t="str">
        <f t="shared" si="8"/>
        <v>KAYSERİYEŞİLHİSAR</v>
      </c>
      <c r="D521" s="287">
        <v>556</v>
      </c>
      <c r="E521" s="286" t="s">
        <v>165</v>
      </c>
      <c r="F521" s="286" t="s">
        <v>120</v>
      </c>
      <c r="G521" s="286" t="s">
        <v>597</v>
      </c>
    </row>
    <row r="522" spans="1:7" x14ac:dyDescent="0.25">
      <c r="A522" s="284" t="s">
        <v>598</v>
      </c>
      <c r="B522" s="285">
        <v>558</v>
      </c>
      <c r="C522" s="285" t="str">
        <f t="shared" si="8"/>
        <v>KIRKLARELİBABAESKİ</v>
      </c>
      <c r="D522" s="285">
        <v>558</v>
      </c>
      <c r="E522" s="284" t="s">
        <v>179</v>
      </c>
      <c r="F522" s="284" t="s">
        <v>121</v>
      </c>
      <c r="G522" s="284" t="s">
        <v>598</v>
      </c>
    </row>
    <row r="523" spans="1:7" x14ac:dyDescent="0.25">
      <c r="A523" s="286" t="s">
        <v>599</v>
      </c>
      <c r="B523" s="287">
        <v>559</v>
      </c>
      <c r="C523" s="285" t="str">
        <f t="shared" si="8"/>
        <v>KIRKLARELİDEMİRKÖY</v>
      </c>
      <c r="D523" s="287">
        <v>559</v>
      </c>
      <c r="E523" s="286" t="s">
        <v>179</v>
      </c>
      <c r="F523" s="286" t="s">
        <v>121</v>
      </c>
      <c r="G523" s="286" t="s">
        <v>599</v>
      </c>
    </row>
    <row r="524" spans="1:7" x14ac:dyDescent="0.25">
      <c r="A524" s="284" t="s">
        <v>600</v>
      </c>
      <c r="B524" s="285">
        <v>560</v>
      </c>
      <c r="C524" s="285" t="str">
        <f t="shared" si="8"/>
        <v>KIRKLARELİKOFÇAZ</v>
      </c>
      <c r="D524" s="285">
        <v>560</v>
      </c>
      <c r="E524" s="284" t="s">
        <v>179</v>
      </c>
      <c r="F524" s="284" t="s">
        <v>121</v>
      </c>
      <c r="G524" s="284" t="s">
        <v>600</v>
      </c>
    </row>
    <row r="525" spans="1:7" x14ac:dyDescent="0.25">
      <c r="A525" s="286" t="s">
        <v>601</v>
      </c>
      <c r="B525" s="287">
        <v>561</v>
      </c>
      <c r="C525" s="285" t="str">
        <f t="shared" si="8"/>
        <v>KIRKLARELİLÜLEBURGAZ</v>
      </c>
      <c r="D525" s="287">
        <v>561</v>
      </c>
      <c r="E525" s="286" t="s">
        <v>179</v>
      </c>
      <c r="F525" s="286" t="s">
        <v>121</v>
      </c>
      <c r="G525" s="286" t="s">
        <v>601</v>
      </c>
    </row>
    <row r="526" spans="1:7" x14ac:dyDescent="0.25">
      <c r="A526" s="284" t="s">
        <v>602</v>
      </c>
      <c r="B526" s="285">
        <v>562</v>
      </c>
      <c r="C526" s="285" t="str">
        <f t="shared" si="8"/>
        <v>KIRKLARELİPEHLİVANKÖY</v>
      </c>
      <c r="D526" s="285">
        <v>562</v>
      </c>
      <c r="E526" s="284" t="s">
        <v>179</v>
      </c>
      <c r="F526" s="284" t="s">
        <v>121</v>
      </c>
      <c r="G526" s="284" t="s">
        <v>602</v>
      </c>
    </row>
    <row r="527" spans="1:7" x14ac:dyDescent="0.25">
      <c r="A527" s="286" t="s">
        <v>603</v>
      </c>
      <c r="B527" s="287">
        <v>563</v>
      </c>
      <c r="C527" s="285" t="str">
        <f t="shared" si="8"/>
        <v>KIRKLARELİPINARHİSAR</v>
      </c>
      <c r="D527" s="287">
        <v>563</v>
      </c>
      <c r="E527" s="286" t="s">
        <v>179</v>
      </c>
      <c r="F527" s="286" t="s">
        <v>121</v>
      </c>
      <c r="G527" s="286" t="s">
        <v>603</v>
      </c>
    </row>
    <row r="528" spans="1:7" x14ac:dyDescent="0.25">
      <c r="A528" s="284" t="s">
        <v>604</v>
      </c>
      <c r="B528" s="285">
        <v>564</v>
      </c>
      <c r="C528" s="285" t="str">
        <f t="shared" si="8"/>
        <v>KIRKLARELİVİZE</v>
      </c>
      <c r="D528" s="285">
        <v>564</v>
      </c>
      <c r="E528" s="284" t="s">
        <v>179</v>
      </c>
      <c r="F528" s="284" t="s">
        <v>121</v>
      </c>
      <c r="G528" s="284" t="s">
        <v>604</v>
      </c>
    </row>
    <row r="529" spans="1:7" x14ac:dyDescent="0.25">
      <c r="A529" s="286" t="s">
        <v>605</v>
      </c>
      <c r="B529" s="287">
        <v>566</v>
      </c>
      <c r="C529" s="285" t="str">
        <f t="shared" si="8"/>
        <v>KIRŞEHİRAKÇAKENT</v>
      </c>
      <c r="D529" s="287">
        <v>566</v>
      </c>
      <c r="E529" s="286" t="s">
        <v>179</v>
      </c>
      <c r="F529" s="286" t="s">
        <v>122</v>
      </c>
      <c r="G529" s="286" t="s">
        <v>605</v>
      </c>
    </row>
    <row r="530" spans="1:7" x14ac:dyDescent="0.25">
      <c r="A530" s="284" t="s">
        <v>606</v>
      </c>
      <c r="B530" s="285">
        <v>568</v>
      </c>
      <c r="C530" s="285" t="str">
        <f t="shared" si="8"/>
        <v>KONYAKARATAY</v>
      </c>
      <c r="D530" s="285">
        <v>568</v>
      </c>
      <c r="E530" s="284" t="s">
        <v>165</v>
      </c>
      <c r="F530" s="284" t="s">
        <v>124</v>
      </c>
      <c r="G530" s="284" t="s">
        <v>606</v>
      </c>
    </row>
    <row r="531" spans="1:7" x14ac:dyDescent="0.25">
      <c r="A531" s="286" t="s">
        <v>607</v>
      </c>
      <c r="B531" s="287">
        <v>569</v>
      </c>
      <c r="C531" s="285" t="str">
        <f t="shared" si="8"/>
        <v>KONYAMERAM</v>
      </c>
      <c r="D531" s="287">
        <v>569</v>
      </c>
      <c r="E531" s="286" t="s">
        <v>165</v>
      </c>
      <c r="F531" s="286" t="s">
        <v>124</v>
      </c>
      <c r="G531" s="286" t="s">
        <v>607</v>
      </c>
    </row>
    <row r="532" spans="1:7" x14ac:dyDescent="0.25">
      <c r="A532" s="284" t="s">
        <v>608</v>
      </c>
      <c r="B532" s="285">
        <v>570</v>
      </c>
      <c r="C532" s="285" t="str">
        <f t="shared" si="8"/>
        <v>KONYASELÇUKLU</v>
      </c>
      <c r="D532" s="285">
        <v>570</v>
      </c>
      <c r="E532" s="284" t="s">
        <v>165</v>
      </c>
      <c r="F532" s="284" t="s">
        <v>124</v>
      </c>
      <c r="G532" s="284" t="s">
        <v>608</v>
      </c>
    </row>
    <row r="533" spans="1:7" x14ac:dyDescent="0.25">
      <c r="A533" s="286" t="s">
        <v>609</v>
      </c>
      <c r="B533" s="287">
        <v>571</v>
      </c>
      <c r="C533" s="285" t="str">
        <f t="shared" si="8"/>
        <v>KONYAAHIRLI</v>
      </c>
      <c r="D533" s="287">
        <v>571</v>
      </c>
      <c r="E533" s="286" t="s">
        <v>165</v>
      </c>
      <c r="F533" s="286" t="s">
        <v>124</v>
      </c>
      <c r="G533" s="286" t="s">
        <v>609</v>
      </c>
    </row>
    <row r="534" spans="1:7" x14ac:dyDescent="0.25">
      <c r="A534" s="284" t="s">
        <v>610</v>
      </c>
      <c r="B534" s="285">
        <v>572</v>
      </c>
      <c r="C534" s="285" t="str">
        <f t="shared" si="8"/>
        <v>KONYAAKÖREN</v>
      </c>
      <c r="D534" s="285">
        <v>572</v>
      </c>
      <c r="E534" s="284" t="s">
        <v>165</v>
      </c>
      <c r="F534" s="284" t="s">
        <v>124</v>
      </c>
      <c r="G534" s="284" t="s">
        <v>610</v>
      </c>
    </row>
    <row r="535" spans="1:7" x14ac:dyDescent="0.25">
      <c r="A535" s="286" t="s">
        <v>611</v>
      </c>
      <c r="B535" s="287">
        <v>573</v>
      </c>
      <c r="C535" s="285" t="str">
        <f t="shared" si="8"/>
        <v>KONYAAKŞEHİR</v>
      </c>
      <c r="D535" s="287">
        <v>573</v>
      </c>
      <c r="E535" s="286" t="s">
        <v>165</v>
      </c>
      <c r="F535" s="286" t="s">
        <v>124</v>
      </c>
      <c r="G535" s="286" t="s">
        <v>611</v>
      </c>
    </row>
    <row r="536" spans="1:7" x14ac:dyDescent="0.25">
      <c r="A536" s="284" t="s">
        <v>612</v>
      </c>
      <c r="B536" s="285">
        <v>574</v>
      </c>
      <c r="C536" s="285" t="str">
        <f t="shared" si="8"/>
        <v>KONYAALTINEKİN</v>
      </c>
      <c r="D536" s="285">
        <v>574</v>
      </c>
      <c r="E536" s="284" t="s">
        <v>165</v>
      </c>
      <c r="F536" s="284" t="s">
        <v>124</v>
      </c>
      <c r="G536" s="284" t="s">
        <v>612</v>
      </c>
    </row>
    <row r="537" spans="1:7" x14ac:dyDescent="0.25">
      <c r="A537" s="286" t="s">
        <v>613</v>
      </c>
      <c r="B537" s="287">
        <v>575</v>
      </c>
      <c r="C537" s="285" t="str">
        <f t="shared" si="8"/>
        <v>KONYABEYŞEHİR</v>
      </c>
      <c r="D537" s="287">
        <v>575</v>
      </c>
      <c r="E537" s="286" t="s">
        <v>165</v>
      </c>
      <c r="F537" s="286" t="s">
        <v>124</v>
      </c>
      <c r="G537" s="286" t="s">
        <v>613</v>
      </c>
    </row>
    <row r="538" spans="1:7" x14ac:dyDescent="0.25">
      <c r="A538" s="284" t="s">
        <v>614</v>
      </c>
      <c r="B538" s="285">
        <v>576</v>
      </c>
      <c r="C538" s="285" t="str">
        <f t="shared" si="8"/>
        <v>KONYABOZKIR</v>
      </c>
      <c r="D538" s="285">
        <v>576</v>
      </c>
      <c r="E538" s="284" t="s">
        <v>165</v>
      </c>
      <c r="F538" s="284" t="s">
        <v>124</v>
      </c>
      <c r="G538" s="284" t="s">
        <v>614</v>
      </c>
    </row>
    <row r="539" spans="1:7" x14ac:dyDescent="0.25">
      <c r="A539" s="286" t="s">
        <v>615</v>
      </c>
      <c r="B539" s="287">
        <v>577</v>
      </c>
      <c r="C539" s="285" t="str">
        <f t="shared" si="8"/>
        <v>KONYACİHANBEYLİ</v>
      </c>
      <c r="D539" s="287">
        <v>577</v>
      </c>
      <c r="E539" s="286" t="s">
        <v>165</v>
      </c>
      <c r="F539" s="286" t="s">
        <v>124</v>
      </c>
      <c r="G539" s="286" t="s">
        <v>615</v>
      </c>
    </row>
    <row r="540" spans="1:7" x14ac:dyDescent="0.25">
      <c r="A540" s="284" t="s">
        <v>616</v>
      </c>
      <c r="B540" s="285">
        <v>578</v>
      </c>
      <c r="C540" s="285" t="str">
        <f t="shared" si="8"/>
        <v>KONYAÇELTİK</v>
      </c>
      <c r="D540" s="285">
        <v>578</v>
      </c>
      <c r="E540" s="284" t="s">
        <v>165</v>
      </c>
      <c r="F540" s="284" t="s">
        <v>124</v>
      </c>
      <c r="G540" s="284" t="s">
        <v>616</v>
      </c>
    </row>
    <row r="541" spans="1:7" x14ac:dyDescent="0.25">
      <c r="A541" s="286" t="s">
        <v>617</v>
      </c>
      <c r="B541" s="287">
        <v>579</v>
      </c>
      <c r="C541" s="285" t="str">
        <f t="shared" si="8"/>
        <v>KONYAÇUMRA</v>
      </c>
      <c r="D541" s="287">
        <v>579</v>
      </c>
      <c r="E541" s="286" t="s">
        <v>165</v>
      </c>
      <c r="F541" s="286" t="s">
        <v>124</v>
      </c>
      <c r="G541" s="286" t="s">
        <v>617</v>
      </c>
    </row>
    <row r="542" spans="1:7" x14ac:dyDescent="0.25">
      <c r="A542" s="284" t="s">
        <v>618</v>
      </c>
      <c r="B542" s="285">
        <v>580</v>
      </c>
      <c r="C542" s="285" t="str">
        <f t="shared" si="8"/>
        <v>KONYASARAYÖNÜ</v>
      </c>
      <c r="D542" s="285">
        <v>580</v>
      </c>
      <c r="E542" s="284" t="s">
        <v>165</v>
      </c>
      <c r="F542" s="284" t="s">
        <v>124</v>
      </c>
      <c r="G542" s="284" t="s">
        <v>618</v>
      </c>
    </row>
    <row r="543" spans="1:7" x14ac:dyDescent="0.25">
      <c r="A543" s="286" t="s">
        <v>619</v>
      </c>
      <c r="B543" s="287">
        <v>581</v>
      </c>
      <c r="C543" s="285" t="str">
        <f t="shared" si="8"/>
        <v>KONYASEYDİŞEHİR</v>
      </c>
      <c r="D543" s="287">
        <v>581</v>
      </c>
      <c r="E543" s="286" t="s">
        <v>165</v>
      </c>
      <c r="F543" s="286" t="s">
        <v>124</v>
      </c>
      <c r="G543" s="286" t="s">
        <v>619</v>
      </c>
    </row>
    <row r="544" spans="1:7" x14ac:dyDescent="0.25">
      <c r="A544" s="284" t="s">
        <v>620</v>
      </c>
      <c r="B544" s="285">
        <v>582</v>
      </c>
      <c r="C544" s="285" t="str">
        <f t="shared" si="8"/>
        <v>KONYATAŞKENT</v>
      </c>
      <c r="D544" s="285">
        <v>582</v>
      </c>
      <c r="E544" s="284" t="s">
        <v>165</v>
      </c>
      <c r="F544" s="284" t="s">
        <v>124</v>
      </c>
      <c r="G544" s="284" t="s">
        <v>620</v>
      </c>
    </row>
    <row r="545" spans="1:7" x14ac:dyDescent="0.25">
      <c r="A545" s="286" t="s">
        <v>621</v>
      </c>
      <c r="B545" s="287">
        <v>583</v>
      </c>
      <c r="C545" s="285" t="str">
        <f t="shared" si="8"/>
        <v>KONYATUZLUKÇU</v>
      </c>
      <c r="D545" s="287">
        <v>583</v>
      </c>
      <c r="E545" s="286" t="s">
        <v>165</v>
      </c>
      <c r="F545" s="286" t="s">
        <v>124</v>
      </c>
      <c r="G545" s="286" t="s">
        <v>621</v>
      </c>
    </row>
    <row r="546" spans="1:7" x14ac:dyDescent="0.25">
      <c r="A546" s="284" t="s">
        <v>622</v>
      </c>
      <c r="B546" s="285">
        <v>584</v>
      </c>
      <c r="C546" s="285" t="str">
        <f t="shared" si="8"/>
        <v>KONYAYALIHÜYÜK</v>
      </c>
      <c r="D546" s="285">
        <v>584</v>
      </c>
      <c r="E546" s="284" t="s">
        <v>165</v>
      </c>
      <c r="F546" s="284" t="s">
        <v>124</v>
      </c>
      <c r="G546" s="284" t="s">
        <v>622</v>
      </c>
    </row>
    <row r="547" spans="1:7" x14ac:dyDescent="0.25">
      <c r="A547" s="286" t="s">
        <v>623</v>
      </c>
      <c r="B547" s="287">
        <v>585</v>
      </c>
      <c r="C547" s="285" t="str">
        <f t="shared" si="8"/>
        <v>KONYAYUNAK</v>
      </c>
      <c r="D547" s="287">
        <v>585</v>
      </c>
      <c r="E547" s="286" t="s">
        <v>165</v>
      </c>
      <c r="F547" s="286" t="s">
        <v>124</v>
      </c>
      <c r="G547" s="286" t="s">
        <v>623</v>
      </c>
    </row>
    <row r="548" spans="1:7" x14ac:dyDescent="0.25">
      <c r="A548" s="284" t="s">
        <v>624</v>
      </c>
      <c r="B548" s="285">
        <v>587</v>
      </c>
      <c r="C548" s="285" t="str">
        <f t="shared" si="8"/>
        <v>KÜTAHYAALTINTAŞ</v>
      </c>
      <c r="D548" s="285">
        <v>587</v>
      </c>
      <c r="E548" s="284" t="s">
        <v>179</v>
      </c>
      <c r="F548" s="284" t="s">
        <v>125</v>
      </c>
      <c r="G548" s="284" t="s">
        <v>624</v>
      </c>
    </row>
    <row r="549" spans="1:7" x14ac:dyDescent="0.25">
      <c r="A549" s="286" t="s">
        <v>625</v>
      </c>
      <c r="B549" s="287">
        <v>588</v>
      </c>
      <c r="C549" s="285" t="str">
        <f t="shared" si="8"/>
        <v>KÜTAHYAASLANAPA</v>
      </c>
      <c r="D549" s="287">
        <v>588</v>
      </c>
      <c r="E549" s="286" t="s">
        <v>179</v>
      </c>
      <c r="F549" s="286" t="s">
        <v>125</v>
      </c>
      <c r="G549" s="286" t="s">
        <v>625</v>
      </c>
    </row>
    <row r="550" spans="1:7" x14ac:dyDescent="0.25">
      <c r="A550" s="284" t="s">
        <v>626</v>
      </c>
      <c r="B550" s="285">
        <v>589</v>
      </c>
      <c r="C550" s="285" t="str">
        <f t="shared" si="8"/>
        <v>KÜTAHYAÇAVDARHİSAR</v>
      </c>
      <c r="D550" s="285">
        <v>589</v>
      </c>
      <c r="E550" s="284" t="s">
        <v>179</v>
      </c>
      <c r="F550" s="284" t="s">
        <v>125</v>
      </c>
      <c r="G550" s="284" t="s">
        <v>626</v>
      </c>
    </row>
    <row r="551" spans="1:7" x14ac:dyDescent="0.25">
      <c r="A551" s="286" t="s">
        <v>627</v>
      </c>
      <c r="B551" s="287">
        <v>590</v>
      </c>
      <c r="C551" s="285" t="str">
        <f t="shared" si="8"/>
        <v>KÜTAHYADOMANİÇ</v>
      </c>
      <c r="D551" s="287">
        <v>590</v>
      </c>
      <c r="E551" s="286" t="s">
        <v>179</v>
      </c>
      <c r="F551" s="286" t="s">
        <v>125</v>
      </c>
      <c r="G551" s="286" t="s">
        <v>627</v>
      </c>
    </row>
    <row r="552" spans="1:7" x14ac:dyDescent="0.25">
      <c r="A552" s="284" t="s">
        <v>628</v>
      </c>
      <c r="B552" s="285">
        <v>591</v>
      </c>
      <c r="C552" s="285" t="str">
        <f t="shared" si="8"/>
        <v>KÜTAHYADUMLUPINAR</v>
      </c>
      <c r="D552" s="285">
        <v>591</v>
      </c>
      <c r="E552" s="284" t="s">
        <v>179</v>
      </c>
      <c r="F552" s="284" t="s">
        <v>125</v>
      </c>
      <c r="G552" s="284" t="s">
        <v>628</v>
      </c>
    </row>
    <row r="553" spans="1:7" x14ac:dyDescent="0.25">
      <c r="A553" s="286" t="s">
        <v>629</v>
      </c>
      <c r="B553" s="287">
        <v>592</v>
      </c>
      <c r="C553" s="285" t="str">
        <f t="shared" si="8"/>
        <v>MALATYADOĞANŞEHİR</v>
      </c>
      <c r="D553" s="287">
        <v>592</v>
      </c>
      <c r="E553" s="286" t="s">
        <v>165</v>
      </c>
      <c r="F553" s="286" t="s">
        <v>126</v>
      </c>
      <c r="G553" s="286" t="s">
        <v>629</v>
      </c>
    </row>
    <row r="554" spans="1:7" x14ac:dyDescent="0.25">
      <c r="A554" s="284" t="s">
        <v>630</v>
      </c>
      <c r="B554" s="285">
        <v>593</v>
      </c>
      <c r="C554" s="285" t="str">
        <f t="shared" si="8"/>
        <v>MALATYADOĞANYOL</v>
      </c>
      <c r="D554" s="285">
        <v>593</v>
      </c>
      <c r="E554" s="284" t="s">
        <v>165</v>
      </c>
      <c r="F554" s="284" t="s">
        <v>126</v>
      </c>
      <c r="G554" s="284" t="s">
        <v>630</v>
      </c>
    </row>
    <row r="555" spans="1:7" x14ac:dyDescent="0.25">
      <c r="A555" s="286" t="s">
        <v>631</v>
      </c>
      <c r="B555" s="287">
        <v>594</v>
      </c>
      <c r="C555" s="285" t="str">
        <f t="shared" si="8"/>
        <v>MALATYAHEKİMHAN</v>
      </c>
      <c r="D555" s="287">
        <v>594</v>
      </c>
      <c r="E555" s="286" t="s">
        <v>165</v>
      </c>
      <c r="F555" s="286" t="s">
        <v>126</v>
      </c>
      <c r="G555" s="286" t="s">
        <v>631</v>
      </c>
    </row>
    <row r="556" spans="1:7" x14ac:dyDescent="0.25">
      <c r="A556" s="284" t="s">
        <v>431</v>
      </c>
      <c r="B556" s="285">
        <v>595</v>
      </c>
      <c r="C556" s="285" t="str">
        <f t="shared" si="8"/>
        <v>MALATYAKALE</v>
      </c>
      <c r="D556" s="285">
        <v>595</v>
      </c>
      <c r="E556" s="284" t="s">
        <v>165</v>
      </c>
      <c r="F556" s="284" t="s">
        <v>126</v>
      </c>
      <c r="G556" s="284" t="s">
        <v>431</v>
      </c>
    </row>
    <row r="557" spans="1:7" x14ac:dyDescent="0.25">
      <c r="A557" s="286" t="s">
        <v>632</v>
      </c>
      <c r="B557" s="287">
        <v>596</v>
      </c>
      <c r="C557" s="285" t="str">
        <f t="shared" si="8"/>
        <v>MALATYAKULUNCAK</v>
      </c>
      <c r="D557" s="287">
        <v>596</v>
      </c>
      <c r="E557" s="286" t="s">
        <v>165</v>
      </c>
      <c r="F557" s="286" t="s">
        <v>126</v>
      </c>
      <c r="G557" s="286" t="s">
        <v>632</v>
      </c>
    </row>
    <row r="558" spans="1:7" x14ac:dyDescent="0.25">
      <c r="A558" s="284" t="s">
        <v>633</v>
      </c>
      <c r="B558" s="285">
        <v>597</v>
      </c>
      <c r="C558" s="285" t="str">
        <f t="shared" si="8"/>
        <v>MALATYAPÜTÜRGE</v>
      </c>
      <c r="D558" s="285">
        <v>597</v>
      </c>
      <c r="E558" s="284" t="s">
        <v>165</v>
      </c>
      <c r="F558" s="284" t="s">
        <v>126</v>
      </c>
      <c r="G558" s="284" t="s">
        <v>633</v>
      </c>
    </row>
    <row r="559" spans="1:7" x14ac:dyDescent="0.25">
      <c r="A559" s="286" t="s">
        <v>634</v>
      </c>
      <c r="B559" s="287">
        <v>598</v>
      </c>
      <c r="C559" s="285" t="str">
        <f t="shared" si="8"/>
        <v>MALATYAYAZIHAN</v>
      </c>
      <c r="D559" s="287">
        <v>598</v>
      </c>
      <c r="E559" s="286" t="s">
        <v>165</v>
      </c>
      <c r="F559" s="286" t="s">
        <v>126</v>
      </c>
      <c r="G559" s="286" t="s">
        <v>634</v>
      </c>
    </row>
    <row r="560" spans="1:7" x14ac:dyDescent="0.25">
      <c r="A560" s="284" t="s">
        <v>635</v>
      </c>
      <c r="B560" s="285">
        <v>599</v>
      </c>
      <c r="C560" s="285" t="str">
        <f t="shared" si="8"/>
        <v>MALATYAYEŞİLYURT</v>
      </c>
      <c r="D560" s="285">
        <v>599</v>
      </c>
      <c r="E560" s="284" t="s">
        <v>165</v>
      </c>
      <c r="F560" s="284" t="s">
        <v>126</v>
      </c>
      <c r="G560" s="284" t="s">
        <v>635</v>
      </c>
    </row>
    <row r="561" spans="1:7" x14ac:dyDescent="0.25">
      <c r="A561" s="286" t="s">
        <v>636</v>
      </c>
      <c r="B561" s="287">
        <v>601</v>
      </c>
      <c r="C561" s="285" t="str">
        <f t="shared" si="8"/>
        <v>MANİSAAHMETLİ</v>
      </c>
      <c r="D561" s="287">
        <v>601</v>
      </c>
      <c r="E561" s="286" t="s">
        <v>165</v>
      </c>
      <c r="F561" s="286" t="s">
        <v>127</v>
      </c>
      <c r="G561" s="286" t="s">
        <v>636</v>
      </c>
    </row>
    <row r="562" spans="1:7" x14ac:dyDescent="0.25">
      <c r="A562" s="284" t="s">
        <v>637</v>
      </c>
      <c r="B562" s="285">
        <v>602</v>
      </c>
      <c r="C562" s="285" t="str">
        <f t="shared" si="8"/>
        <v>MANİSAAKHİSAR</v>
      </c>
      <c r="D562" s="285">
        <v>602</v>
      </c>
      <c r="E562" s="284" t="s">
        <v>165</v>
      </c>
      <c r="F562" s="284" t="s">
        <v>127</v>
      </c>
      <c r="G562" s="284" t="s">
        <v>637</v>
      </c>
    </row>
    <row r="563" spans="1:7" x14ac:dyDescent="0.25">
      <c r="A563" s="286" t="s">
        <v>638</v>
      </c>
      <c r="B563" s="287">
        <v>603</v>
      </c>
      <c r="C563" s="285" t="str">
        <f t="shared" si="8"/>
        <v>MANİSAALAŞEHİR</v>
      </c>
      <c r="D563" s="287">
        <v>603</v>
      </c>
      <c r="E563" s="286" t="s">
        <v>165</v>
      </c>
      <c r="F563" s="286" t="s">
        <v>127</v>
      </c>
      <c r="G563" s="286" t="s">
        <v>638</v>
      </c>
    </row>
    <row r="564" spans="1:7" x14ac:dyDescent="0.25">
      <c r="A564" s="284" t="s">
        <v>639</v>
      </c>
      <c r="B564" s="285">
        <v>604</v>
      </c>
      <c r="C564" s="285" t="str">
        <f t="shared" si="8"/>
        <v>KAHRAMANMARAŞAFŞİN</v>
      </c>
      <c r="D564" s="285">
        <v>604</v>
      </c>
      <c r="E564" s="284" t="s">
        <v>165</v>
      </c>
      <c r="F564" s="284" t="s">
        <v>128</v>
      </c>
      <c r="G564" s="284" t="s">
        <v>639</v>
      </c>
    </row>
    <row r="565" spans="1:7" x14ac:dyDescent="0.25">
      <c r="A565" s="286" t="s">
        <v>640</v>
      </c>
      <c r="B565" s="287">
        <v>605</v>
      </c>
      <c r="C565" s="285" t="str">
        <f t="shared" si="8"/>
        <v>KAHRAMANMARAŞANDIRIN</v>
      </c>
      <c r="D565" s="287">
        <v>605</v>
      </c>
      <c r="E565" s="286" t="s">
        <v>165</v>
      </c>
      <c r="F565" s="286" t="s">
        <v>128</v>
      </c>
      <c r="G565" s="286" t="s">
        <v>640</v>
      </c>
    </row>
    <row r="566" spans="1:7" x14ac:dyDescent="0.25">
      <c r="A566" s="284" t="s">
        <v>641</v>
      </c>
      <c r="B566" s="285">
        <v>606</v>
      </c>
      <c r="C566" s="285" t="str">
        <f t="shared" si="8"/>
        <v>KAHRAMANMARAŞÇAĞLAYANCERİT</v>
      </c>
      <c r="D566" s="285">
        <v>606</v>
      </c>
      <c r="E566" s="284" t="s">
        <v>165</v>
      </c>
      <c r="F566" s="284" t="s">
        <v>128</v>
      </c>
      <c r="G566" s="284" t="s">
        <v>641</v>
      </c>
    </row>
    <row r="567" spans="1:7" x14ac:dyDescent="0.25">
      <c r="A567" s="286" t="s">
        <v>642</v>
      </c>
      <c r="B567" s="287">
        <v>607</v>
      </c>
      <c r="C567" s="285" t="str">
        <f t="shared" si="8"/>
        <v>KAHRAMANMARAŞEKİNÖZÜ</v>
      </c>
      <c r="D567" s="287">
        <v>607</v>
      </c>
      <c r="E567" s="286" t="s">
        <v>165</v>
      </c>
      <c r="F567" s="286" t="s">
        <v>128</v>
      </c>
      <c r="G567" s="286" t="s">
        <v>642</v>
      </c>
    </row>
    <row r="568" spans="1:7" x14ac:dyDescent="0.25">
      <c r="A568" s="284" t="s">
        <v>643</v>
      </c>
      <c r="B568" s="285">
        <v>608</v>
      </c>
      <c r="C568" s="285" t="str">
        <f t="shared" si="8"/>
        <v>KAHRAMANMARAŞELBİSTAN</v>
      </c>
      <c r="D568" s="285">
        <v>608</v>
      </c>
      <c r="E568" s="284" t="s">
        <v>165</v>
      </c>
      <c r="F568" s="284" t="s">
        <v>128</v>
      </c>
      <c r="G568" s="284" t="s">
        <v>643</v>
      </c>
    </row>
    <row r="569" spans="1:7" x14ac:dyDescent="0.25">
      <c r="A569" s="286" t="s">
        <v>644</v>
      </c>
      <c r="B569" s="287">
        <v>609</v>
      </c>
      <c r="C569" s="285" t="str">
        <f t="shared" si="8"/>
        <v>KAHRAMANMARAŞGÖKSUN</v>
      </c>
      <c r="D569" s="287">
        <v>609</v>
      </c>
      <c r="E569" s="286" t="s">
        <v>165</v>
      </c>
      <c r="F569" s="286" t="s">
        <v>128</v>
      </c>
      <c r="G569" s="286" t="s">
        <v>644</v>
      </c>
    </row>
    <row r="570" spans="1:7" x14ac:dyDescent="0.25">
      <c r="A570" s="284" t="s">
        <v>645</v>
      </c>
      <c r="B570" s="285">
        <v>610</v>
      </c>
      <c r="C570" s="285" t="str">
        <f t="shared" si="8"/>
        <v>KAHRAMANMARAŞNURHAK</v>
      </c>
      <c r="D570" s="285">
        <v>610</v>
      </c>
      <c r="E570" s="284" t="s">
        <v>165</v>
      </c>
      <c r="F570" s="284" t="s">
        <v>128</v>
      </c>
      <c r="G570" s="284" t="s">
        <v>645</v>
      </c>
    </row>
    <row r="571" spans="1:7" x14ac:dyDescent="0.25">
      <c r="A571" s="286" t="s">
        <v>646</v>
      </c>
      <c r="B571" s="287">
        <v>611</v>
      </c>
      <c r="C571" s="285" t="str">
        <f t="shared" si="8"/>
        <v>KAHRAMANMARAŞPAZARCIK</v>
      </c>
      <c r="D571" s="287">
        <v>611</v>
      </c>
      <c r="E571" s="286" t="s">
        <v>165</v>
      </c>
      <c r="F571" s="286" t="s">
        <v>128</v>
      </c>
      <c r="G571" s="286" t="s">
        <v>646</v>
      </c>
    </row>
    <row r="572" spans="1:7" x14ac:dyDescent="0.25">
      <c r="A572" s="284" t="s">
        <v>647</v>
      </c>
      <c r="B572" s="285">
        <v>612</v>
      </c>
      <c r="C572" s="285" t="str">
        <f t="shared" si="8"/>
        <v>KAHRAMANMARAŞTÜRKOĞLU</v>
      </c>
      <c r="D572" s="285">
        <v>612</v>
      </c>
      <c r="E572" s="284" t="s">
        <v>165</v>
      </c>
      <c r="F572" s="284" t="s">
        <v>128</v>
      </c>
      <c r="G572" s="284" t="s">
        <v>647</v>
      </c>
    </row>
    <row r="573" spans="1:7" x14ac:dyDescent="0.25">
      <c r="A573" s="286" t="s">
        <v>648</v>
      </c>
      <c r="B573" s="287">
        <v>614</v>
      </c>
      <c r="C573" s="285" t="str">
        <f t="shared" si="8"/>
        <v>MARDİNDARGEÇİT</v>
      </c>
      <c r="D573" s="287">
        <v>614</v>
      </c>
      <c r="E573" s="286" t="s">
        <v>179</v>
      </c>
      <c r="F573" s="286" t="s">
        <v>129</v>
      </c>
      <c r="G573" s="286" t="s">
        <v>648</v>
      </c>
    </row>
    <row r="574" spans="1:7" x14ac:dyDescent="0.25">
      <c r="A574" s="284" t="s">
        <v>649</v>
      </c>
      <c r="B574" s="285">
        <v>615</v>
      </c>
      <c r="C574" s="285" t="str">
        <f t="shared" si="8"/>
        <v>MARDİNDERİK</v>
      </c>
      <c r="D574" s="285">
        <v>615</v>
      </c>
      <c r="E574" s="284" t="s">
        <v>179</v>
      </c>
      <c r="F574" s="284" t="s">
        <v>129</v>
      </c>
      <c r="G574" s="284" t="s">
        <v>649</v>
      </c>
    </row>
    <row r="575" spans="1:7" x14ac:dyDescent="0.25">
      <c r="A575" s="286" t="s">
        <v>650</v>
      </c>
      <c r="B575" s="287">
        <v>616</v>
      </c>
      <c r="C575" s="285" t="str">
        <f t="shared" si="8"/>
        <v>İZMİRKONAK</v>
      </c>
      <c r="D575" s="287">
        <v>616</v>
      </c>
      <c r="E575" s="286" t="s">
        <v>165</v>
      </c>
      <c r="F575" s="286" t="s">
        <v>117</v>
      </c>
      <c r="G575" s="286" t="s">
        <v>650</v>
      </c>
    </row>
    <row r="576" spans="1:7" x14ac:dyDescent="0.25">
      <c r="A576" s="284" t="s">
        <v>651</v>
      </c>
      <c r="B576" s="285">
        <v>617</v>
      </c>
      <c r="C576" s="285" t="str">
        <f t="shared" si="8"/>
        <v>İZMİRNARLIDERE</v>
      </c>
      <c r="D576" s="285">
        <v>617</v>
      </c>
      <c r="E576" s="284" t="s">
        <v>165</v>
      </c>
      <c r="F576" s="284" t="s">
        <v>117</v>
      </c>
      <c r="G576" s="284" t="s">
        <v>651</v>
      </c>
    </row>
    <row r="577" spans="1:7" x14ac:dyDescent="0.25">
      <c r="A577" s="286" t="s">
        <v>652</v>
      </c>
      <c r="B577" s="287">
        <v>618</v>
      </c>
      <c r="C577" s="285" t="str">
        <f t="shared" si="8"/>
        <v>İZMİRALİAĞA</v>
      </c>
      <c r="D577" s="287">
        <v>618</v>
      </c>
      <c r="E577" s="286" t="s">
        <v>165</v>
      </c>
      <c r="F577" s="286" t="s">
        <v>117</v>
      </c>
      <c r="G577" s="286" t="s">
        <v>652</v>
      </c>
    </row>
    <row r="578" spans="1:7" x14ac:dyDescent="0.25">
      <c r="A578" s="284" t="s">
        <v>653</v>
      </c>
      <c r="B578" s="285">
        <v>619</v>
      </c>
      <c r="C578" s="285" t="str">
        <f t="shared" si="8"/>
        <v>İZMİRBAYINDIR</v>
      </c>
      <c r="D578" s="285">
        <v>619</v>
      </c>
      <c r="E578" s="284" t="s">
        <v>165</v>
      </c>
      <c r="F578" s="284" t="s">
        <v>117</v>
      </c>
      <c r="G578" s="284" t="s">
        <v>653</v>
      </c>
    </row>
    <row r="579" spans="1:7" x14ac:dyDescent="0.25">
      <c r="A579" s="286" t="s">
        <v>654</v>
      </c>
      <c r="B579" s="287">
        <v>620</v>
      </c>
      <c r="C579" s="285" t="str">
        <f t="shared" ref="C579:C642" si="9">CONCATENATE(F579,A579)</f>
        <v>İZMİRBERGAMA</v>
      </c>
      <c r="D579" s="287">
        <v>620</v>
      </c>
      <c r="E579" s="286" t="s">
        <v>165</v>
      </c>
      <c r="F579" s="286" t="s">
        <v>117</v>
      </c>
      <c r="G579" s="286" t="s">
        <v>654</v>
      </c>
    </row>
    <row r="580" spans="1:7" x14ac:dyDescent="0.25">
      <c r="A580" s="284" t="s">
        <v>655</v>
      </c>
      <c r="B580" s="285">
        <v>621</v>
      </c>
      <c r="C580" s="285" t="str">
        <f t="shared" si="9"/>
        <v>İZMİRBEYDAĞ</v>
      </c>
      <c r="D580" s="285">
        <v>621</v>
      </c>
      <c r="E580" s="284" t="s">
        <v>165</v>
      </c>
      <c r="F580" s="284" t="s">
        <v>117</v>
      </c>
      <c r="G580" s="284" t="s">
        <v>655</v>
      </c>
    </row>
    <row r="581" spans="1:7" x14ac:dyDescent="0.25">
      <c r="A581" s="286" t="s">
        <v>656</v>
      </c>
      <c r="B581" s="287">
        <v>622</v>
      </c>
      <c r="C581" s="285" t="str">
        <f t="shared" si="9"/>
        <v>İZMİRÇEŞME</v>
      </c>
      <c r="D581" s="287">
        <v>622</v>
      </c>
      <c r="E581" s="286" t="s">
        <v>165</v>
      </c>
      <c r="F581" s="286" t="s">
        <v>117</v>
      </c>
      <c r="G581" s="286" t="s">
        <v>656</v>
      </c>
    </row>
    <row r="582" spans="1:7" x14ac:dyDescent="0.25">
      <c r="A582" s="284" t="s">
        <v>657</v>
      </c>
      <c r="B582" s="285">
        <v>623</v>
      </c>
      <c r="C582" s="285" t="str">
        <f t="shared" si="9"/>
        <v>İZMİRDİKİLİ</v>
      </c>
      <c r="D582" s="285">
        <v>623</v>
      </c>
      <c r="E582" s="284" t="s">
        <v>165</v>
      </c>
      <c r="F582" s="284" t="s">
        <v>117</v>
      </c>
      <c r="G582" s="284" t="s">
        <v>657</v>
      </c>
    </row>
    <row r="583" spans="1:7" x14ac:dyDescent="0.25">
      <c r="A583" s="286" t="s">
        <v>658</v>
      </c>
      <c r="B583" s="287">
        <v>624</v>
      </c>
      <c r="C583" s="285" t="str">
        <f t="shared" si="9"/>
        <v>İZMİRFOÇA</v>
      </c>
      <c r="D583" s="287">
        <v>624</v>
      </c>
      <c r="E583" s="286" t="s">
        <v>165</v>
      </c>
      <c r="F583" s="286" t="s">
        <v>117</v>
      </c>
      <c r="G583" s="286" t="s">
        <v>658</v>
      </c>
    </row>
    <row r="584" spans="1:7" x14ac:dyDescent="0.25">
      <c r="A584" s="284" t="s">
        <v>659</v>
      </c>
      <c r="B584" s="285">
        <v>625</v>
      </c>
      <c r="C584" s="285" t="str">
        <f t="shared" si="9"/>
        <v>İZMİRKARABURUN</v>
      </c>
      <c r="D584" s="285">
        <v>625</v>
      </c>
      <c r="E584" s="284" t="s">
        <v>165</v>
      </c>
      <c r="F584" s="284" t="s">
        <v>117</v>
      </c>
      <c r="G584" s="284" t="s">
        <v>659</v>
      </c>
    </row>
    <row r="585" spans="1:7" x14ac:dyDescent="0.25">
      <c r="A585" s="286" t="s">
        <v>660</v>
      </c>
      <c r="B585" s="287">
        <v>626</v>
      </c>
      <c r="C585" s="285" t="str">
        <f t="shared" si="9"/>
        <v>İZMİRKEMALPAŞA</v>
      </c>
      <c r="D585" s="287">
        <v>626</v>
      </c>
      <c r="E585" s="286" t="s">
        <v>165</v>
      </c>
      <c r="F585" s="286" t="s">
        <v>117</v>
      </c>
      <c r="G585" s="286" t="s">
        <v>660</v>
      </c>
    </row>
    <row r="586" spans="1:7" x14ac:dyDescent="0.25">
      <c r="A586" s="284" t="s">
        <v>661</v>
      </c>
      <c r="B586" s="285">
        <v>627</v>
      </c>
      <c r="C586" s="285" t="str">
        <f t="shared" si="9"/>
        <v>İZMİRKINIK</v>
      </c>
      <c r="D586" s="285">
        <v>627</v>
      </c>
      <c r="E586" s="284" t="s">
        <v>165</v>
      </c>
      <c r="F586" s="284" t="s">
        <v>117</v>
      </c>
      <c r="G586" s="284" t="s">
        <v>661</v>
      </c>
    </row>
    <row r="587" spans="1:7" x14ac:dyDescent="0.25">
      <c r="A587" s="286" t="s">
        <v>662</v>
      </c>
      <c r="B587" s="287">
        <v>628</v>
      </c>
      <c r="C587" s="285" t="str">
        <f t="shared" si="9"/>
        <v>İZMİRKİRAZ</v>
      </c>
      <c r="D587" s="287">
        <v>628</v>
      </c>
      <c r="E587" s="286" t="s">
        <v>165</v>
      </c>
      <c r="F587" s="286" t="s">
        <v>117</v>
      </c>
      <c r="G587" s="286" t="s">
        <v>662</v>
      </c>
    </row>
    <row r="588" spans="1:7" x14ac:dyDescent="0.25">
      <c r="A588" s="284" t="s">
        <v>663</v>
      </c>
      <c r="B588" s="285">
        <v>629</v>
      </c>
      <c r="C588" s="285" t="str">
        <f t="shared" si="9"/>
        <v>KARSSELİM</v>
      </c>
      <c r="D588" s="285">
        <v>629</v>
      </c>
      <c r="E588" s="284" t="s">
        <v>179</v>
      </c>
      <c r="F588" s="284" t="s">
        <v>118</v>
      </c>
      <c r="G588" s="284" t="s">
        <v>663</v>
      </c>
    </row>
    <row r="589" spans="1:7" x14ac:dyDescent="0.25">
      <c r="A589" s="286" t="s">
        <v>664</v>
      </c>
      <c r="B589" s="287">
        <v>630</v>
      </c>
      <c r="C589" s="285" t="str">
        <f t="shared" si="9"/>
        <v>KARSSUSUZ</v>
      </c>
      <c r="D589" s="287">
        <v>630</v>
      </c>
      <c r="E589" s="286" t="s">
        <v>179</v>
      </c>
      <c r="F589" s="286" t="s">
        <v>118</v>
      </c>
      <c r="G589" s="286" t="s">
        <v>664</v>
      </c>
    </row>
    <row r="590" spans="1:7" x14ac:dyDescent="0.25">
      <c r="A590" s="284" t="s">
        <v>665</v>
      </c>
      <c r="B590" s="285">
        <v>632</v>
      </c>
      <c r="C590" s="285" t="str">
        <f t="shared" si="9"/>
        <v>KASTAMONUABANA</v>
      </c>
      <c r="D590" s="285">
        <v>632</v>
      </c>
      <c r="E590" s="284" t="s">
        <v>179</v>
      </c>
      <c r="F590" s="284" t="s">
        <v>119</v>
      </c>
      <c r="G590" s="284" t="s">
        <v>665</v>
      </c>
    </row>
    <row r="591" spans="1:7" x14ac:dyDescent="0.25">
      <c r="A591" s="286" t="s">
        <v>666</v>
      </c>
      <c r="B591" s="287">
        <v>633</v>
      </c>
      <c r="C591" s="285" t="str">
        <f t="shared" si="9"/>
        <v>KASTAMONUAĞLI</v>
      </c>
      <c r="D591" s="287">
        <v>633</v>
      </c>
      <c r="E591" s="286" t="s">
        <v>179</v>
      </c>
      <c r="F591" s="286" t="s">
        <v>119</v>
      </c>
      <c r="G591" s="286" t="s">
        <v>666</v>
      </c>
    </row>
    <row r="592" spans="1:7" x14ac:dyDescent="0.25">
      <c r="A592" s="284" t="s">
        <v>667</v>
      </c>
      <c r="B592" s="285">
        <v>634</v>
      </c>
      <c r="C592" s="285" t="str">
        <f t="shared" si="9"/>
        <v>KASTAMONUARAÇ</v>
      </c>
      <c r="D592" s="285">
        <v>634</v>
      </c>
      <c r="E592" s="284" t="s">
        <v>179</v>
      </c>
      <c r="F592" s="284" t="s">
        <v>119</v>
      </c>
      <c r="G592" s="284" t="s">
        <v>667</v>
      </c>
    </row>
    <row r="593" spans="1:7" x14ac:dyDescent="0.25">
      <c r="A593" s="286" t="s">
        <v>668</v>
      </c>
      <c r="B593" s="287">
        <v>635</v>
      </c>
      <c r="C593" s="285" t="str">
        <f t="shared" si="9"/>
        <v>KASTAMONUAZDAVAY</v>
      </c>
      <c r="D593" s="287">
        <v>635</v>
      </c>
      <c r="E593" s="286" t="s">
        <v>179</v>
      </c>
      <c r="F593" s="286" t="s">
        <v>119</v>
      </c>
      <c r="G593" s="286" t="s">
        <v>668</v>
      </c>
    </row>
    <row r="594" spans="1:7" x14ac:dyDescent="0.25">
      <c r="A594" s="284" t="s">
        <v>412</v>
      </c>
      <c r="B594" s="285">
        <v>636</v>
      </c>
      <c r="C594" s="285" t="str">
        <f t="shared" si="9"/>
        <v>KASTAMONUBOZKURT</v>
      </c>
      <c r="D594" s="285">
        <v>636</v>
      </c>
      <c r="E594" s="284" t="s">
        <v>179</v>
      </c>
      <c r="F594" s="284" t="s">
        <v>119</v>
      </c>
      <c r="G594" s="284" t="s">
        <v>412</v>
      </c>
    </row>
    <row r="595" spans="1:7" x14ac:dyDescent="0.25">
      <c r="A595" s="286" t="s">
        <v>669</v>
      </c>
      <c r="B595" s="287">
        <v>637</v>
      </c>
      <c r="C595" s="285" t="str">
        <f t="shared" si="9"/>
        <v>KASTAMONUCİDE</v>
      </c>
      <c r="D595" s="287">
        <v>637</v>
      </c>
      <c r="E595" s="286" t="s">
        <v>179</v>
      </c>
      <c r="F595" s="286" t="s">
        <v>119</v>
      </c>
      <c r="G595" s="286" t="s">
        <v>669</v>
      </c>
    </row>
    <row r="596" spans="1:7" x14ac:dyDescent="0.25">
      <c r="A596" s="284" t="s">
        <v>670</v>
      </c>
      <c r="B596" s="285">
        <v>638</v>
      </c>
      <c r="C596" s="285" t="str">
        <f t="shared" si="9"/>
        <v>KASTAMONUÇATALZEYTİN</v>
      </c>
      <c r="D596" s="285">
        <v>638</v>
      </c>
      <c r="E596" s="284" t="s">
        <v>179</v>
      </c>
      <c r="F596" s="284" t="s">
        <v>119</v>
      </c>
      <c r="G596" s="284" t="s">
        <v>670</v>
      </c>
    </row>
    <row r="597" spans="1:7" x14ac:dyDescent="0.25">
      <c r="A597" s="286" t="s">
        <v>671</v>
      </c>
      <c r="B597" s="287">
        <v>639</v>
      </c>
      <c r="C597" s="285" t="str">
        <f t="shared" si="9"/>
        <v>KASTAMONUDADAY</v>
      </c>
      <c r="D597" s="287">
        <v>639</v>
      </c>
      <c r="E597" s="286" t="s">
        <v>179</v>
      </c>
      <c r="F597" s="286" t="s">
        <v>119</v>
      </c>
      <c r="G597" s="286" t="s">
        <v>671</v>
      </c>
    </row>
    <row r="598" spans="1:7" x14ac:dyDescent="0.25">
      <c r="A598" s="284" t="s">
        <v>672</v>
      </c>
      <c r="B598" s="285">
        <v>640</v>
      </c>
      <c r="C598" s="285" t="str">
        <f t="shared" si="9"/>
        <v>KASTAMONUDEVREKANİ</v>
      </c>
      <c r="D598" s="285">
        <v>640</v>
      </c>
      <c r="E598" s="284" t="s">
        <v>179</v>
      </c>
      <c r="F598" s="284" t="s">
        <v>119</v>
      </c>
      <c r="G598" s="284" t="s">
        <v>672</v>
      </c>
    </row>
    <row r="599" spans="1:7" x14ac:dyDescent="0.25">
      <c r="A599" s="286" t="s">
        <v>673</v>
      </c>
      <c r="B599" s="287">
        <v>641</v>
      </c>
      <c r="C599" s="285" t="str">
        <f t="shared" si="9"/>
        <v>KASTAMONUDOĞANYURT</v>
      </c>
      <c r="D599" s="287">
        <v>641</v>
      </c>
      <c r="E599" s="286" t="s">
        <v>179</v>
      </c>
      <c r="F599" s="286" t="s">
        <v>119</v>
      </c>
      <c r="G599" s="286" t="s">
        <v>673</v>
      </c>
    </row>
    <row r="600" spans="1:7" x14ac:dyDescent="0.25">
      <c r="A600" s="284" t="s">
        <v>674</v>
      </c>
      <c r="B600" s="285">
        <v>642</v>
      </c>
      <c r="C600" s="285" t="str">
        <f t="shared" si="9"/>
        <v>KASTAMONUHANÖNÜ</v>
      </c>
      <c r="D600" s="285">
        <v>642</v>
      </c>
      <c r="E600" s="284" t="s">
        <v>179</v>
      </c>
      <c r="F600" s="284" t="s">
        <v>119</v>
      </c>
      <c r="G600" s="284" t="s">
        <v>674</v>
      </c>
    </row>
    <row r="601" spans="1:7" x14ac:dyDescent="0.25">
      <c r="A601" s="286" t="s">
        <v>675</v>
      </c>
      <c r="B601" s="287">
        <v>643</v>
      </c>
      <c r="C601" s="285" t="str">
        <f t="shared" si="9"/>
        <v>KASTAMONUİHSANGAZİ</v>
      </c>
      <c r="D601" s="287">
        <v>643</v>
      </c>
      <c r="E601" s="286" t="s">
        <v>179</v>
      </c>
      <c r="F601" s="286" t="s">
        <v>119</v>
      </c>
      <c r="G601" s="286" t="s">
        <v>675</v>
      </c>
    </row>
    <row r="602" spans="1:7" x14ac:dyDescent="0.25">
      <c r="A602" s="284" t="s">
        <v>676</v>
      </c>
      <c r="B602" s="285">
        <v>644</v>
      </c>
      <c r="C602" s="285" t="str">
        <f t="shared" si="9"/>
        <v>KASTAMONUİNEBOLU</v>
      </c>
      <c r="D602" s="285">
        <v>644</v>
      </c>
      <c r="E602" s="284" t="s">
        <v>179</v>
      </c>
      <c r="F602" s="284" t="s">
        <v>119</v>
      </c>
      <c r="G602" s="284" t="s">
        <v>676</v>
      </c>
    </row>
    <row r="603" spans="1:7" x14ac:dyDescent="0.25">
      <c r="A603" s="286" t="s">
        <v>677</v>
      </c>
      <c r="B603" s="287">
        <v>645</v>
      </c>
      <c r="C603" s="285" t="str">
        <f t="shared" si="9"/>
        <v>KASTAMONUKÜRE</v>
      </c>
      <c r="D603" s="287">
        <v>645</v>
      </c>
      <c r="E603" s="286" t="s">
        <v>179</v>
      </c>
      <c r="F603" s="286" t="s">
        <v>119</v>
      </c>
      <c r="G603" s="286" t="s">
        <v>677</v>
      </c>
    </row>
    <row r="604" spans="1:7" x14ac:dyDescent="0.25">
      <c r="A604" s="284" t="s">
        <v>678</v>
      </c>
      <c r="B604" s="285">
        <v>646</v>
      </c>
      <c r="C604" s="285" t="str">
        <f t="shared" si="9"/>
        <v>KASTAMONUPINARBAŞI</v>
      </c>
      <c r="D604" s="285">
        <v>646</v>
      </c>
      <c r="E604" s="284" t="s">
        <v>179</v>
      </c>
      <c r="F604" s="284" t="s">
        <v>119</v>
      </c>
      <c r="G604" s="284" t="s">
        <v>678</v>
      </c>
    </row>
    <row r="605" spans="1:7" x14ac:dyDescent="0.25">
      <c r="A605" s="286" t="s">
        <v>679</v>
      </c>
      <c r="B605" s="287">
        <v>647</v>
      </c>
      <c r="C605" s="285" t="str">
        <f t="shared" si="9"/>
        <v>KASTAMONUSEYDİLER</v>
      </c>
      <c r="D605" s="287">
        <v>647</v>
      </c>
      <c r="E605" s="286" t="s">
        <v>179</v>
      </c>
      <c r="F605" s="286" t="s">
        <v>119</v>
      </c>
      <c r="G605" s="286" t="s">
        <v>679</v>
      </c>
    </row>
    <row r="606" spans="1:7" x14ac:dyDescent="0.25">
      <c r="A606" s="284" t="s">
        <v>680</v>
      </c>
      <c r="B606" s="285">
        <v>648</v>
      </c>
      <c r="C606" s="285" t="str">
        <f t="shared" si="9"/>
        <v>KASTAMONUŞENPAZAR</v>
      </c>
      <c r="D606" s="285">
        <v>648</v>
      </c>
      <c r="E606" s="284" t="s">
        <v>179</v>
      </c>
      <c r="F606" s="284" t="s">
        <v>119</v>
      </c>
      <c r="G606" s="284" t="s">
        <v>680</v>
      </c>
    </row>
    <row r="607" spans="1:7" x14ac:dyDescent="0.25">
      <c r="A607" s="286" t="s">
        <v>681</v>
      </c>
      <c r="B607" s="287">
        <v>649</v>
      </c>
      <c r="C607" s="285" t="str">
        <f t="shared" si="9"/>
        <v>KASTAMONUTAŞKÖPRÜ</v>
      </c>
      <c r="D607" s="287">
        <v>649</v>
      </c>
      <c r="E607" s="286" t="s">
        <v>179</v>
      </c>
      <c r="F607" s="286" t="s">
        <v>119</v>
      </c>
      <c r="G607" s="286" t="s">
        <v>681</v>
      </c>
    </row>
    <row r="608" spans="1:7" x14ac:dyDescent="0.25">
      <c r="A608" s="284" t="s">
        <v>682</v>
      </c>
      <c r="B608" s="285">
        <v>650</v>
      </c>
      <c r="C608" s="285" t="str">
        <f t="shared" si="9"/>
        <v>KASTAMONUTOSYA</v>
      </c>
      <c r="D608" s="285">
        <v>650</v>
      </c>
      <c r="E608" s="284" t="s">
        <v>179</v>
      </c>
      <c r="F608" s="284" t="s">
        <v>119</v>
      </c>
      <c r="G608" s="284" t="s">
        <v>682</v>
      </c>
    </row>
    <row r="609" spans="1:7" x14ac:dyDescent="0.25">
      <c r="A609" s="286" t="s">
        <v>683</v>
      </c>
      <c r="B609" s="287">
        <v>652</v>
      </c>
      <c r="C609" s="285" t="str">
        <f t="shared" si="9"/>
        <v>KAYSERİKOCASİNAN</v>
      </c>
      <c r="D609" s="287">
        <v>652</v>
      </c>
      <c r="E609" s="286" t="s">
        <v>165</v>
      </c>
      <c r="F609" s="286" t="s">
        <v>120</v>
      </c>
      <c r="G609" s="286" t="s">
        <v>683</v>
      </c>
    </row>
    <row r="610" spans="1:7" x14ac:dyDescent="0.25">
      <c r="A610" s="284" t="s">
        <v>684</v>
      </c>
      <c r="B610" s="285">
        <v>653</v>
      </c>
      <c r="C610" s="285" t="str">
        <f t="shared" si="9"/>
        <v>KAYSERİMELİKGAZİ</v>
      </c>
      <c r="D610" s="285">
        <v>653</v>
      </c>
      <c r="E610" s="284" t="s">
        <v>165</v>
      </c>
      <c r="F610" s="284" t="s">
        <v>120</v>
      </c>
      <c r="G610" s="284" t="s">
        <v>684</v>
      </c>
    </row>
    <row r="611" spans="1:7" x14ac:dyDescent="0.25">
      <c r="A611" s="286" t="s">
        <v>685</v>
      </c>
      <c r="B611" s="287">
        <v>654</v>
      </c>
      <c r="C611" s="285" t="str">
        <f t="shared" si="9"/>
        <v>KAYSERİAKKIŞLA</v>
      </c>
      <c r="D611" s="287">
        <v>654</v>
      </c>
      <c r="E611" s="286" t="s">
        <v>165</v>
      </c>
      <c r="F611" s="286" t="s">
        <v>120</v>
      </c>
      <c r="G611" s="286" t="s">
        <v>685</v>
      </c>
    </row>
    <row r="612" spans="1:7" x14ac:dyDescent="0.25">
      <c r="A612" s="284" t="s">
        <v>686</v>
      </c>
      <c r="B612" s="285">
        <v>655</v>
      </c>
      <c r="C612" s="285" t="str">
        <f t="shared" si="9"/>
        <v>KAYSERİBÜNYAN</v>
      </c>
      <c r="D612" s="285">
        <v>655</v>
      </c>
      <c r="E612" s="284" t="s">
        <v>165</v>
      </c>
      <c r="F612" s="284" t="s">
        <v>120</v>
      </c>
      <c r="G612" s="284" t="s">
        <v>686</v>
      </c>
    </row>
    <row r="613" spans="1:7" x14ac:dyDescent="0.25">
      <c r="A613" s="286" t="s">
        <v>687</v>
      </c>
      <c r="B613" s="287">
        <v>656</v>
      </c>
      <c r="C613" s="285" t="str">
        <f t="shared" si="9"/>
        <v>KAYSERİDEVELİ</v>
      </c>
      <c r="D613" s="287">
        <v>656</v>
      </c>
      <c r="E613" s="286" t="s">
        <v>165</v>
      </c>
      <c r="F613" s="286" t="s">
        <v>120</v>
      </c>
      <c r="G613" s="286" t="s">
        <v>687</v>
      </c>
    </row>
    <row r="614" spans="1:7" x14ac:dyDescent="0.25">
      <c r="A614" s="284" t="s">
        <v>688</v>
      </c>
      <c r="B614" s="285">
        <v>657</v>
      </c>
      <c r="C614" s="285" t="str">
        <f t="shared" si="9"/>
        <v>KAYSERİFELAHİYE</v>
      </c>
      <c r="D614" s="285">
        <v>657</v>
      </c>
      <c r="E614" s="284" t="s">
        <v>165</v>
      </c>
      <c r="F614" s="284" t="s">
        <v>120</v>
      </c>
      <c r="G614" s="284" t="s">
        <v>688</v>
      </c>
    </row>
    <row r="615" spans="1:7" x14ac:dyDescent="0.25">
      <c r="A615" s="286" t="s">
        <v>689</v>
      </c>
      <c r="B615" s="287">
        <v>658</v>
      </c>
      <c r="C615" s="285" t="str">
        <f t="shared" si="9"/>
        <v>KAYSERİHACILAR</v>
      </c>
      <c r="D615" s="287">
        <v>658</v>
      </c>
      <c r="E615" s="286" t="s">
        <v>165</v>
      </c>
      <c r="F615" s="286" t="s">
        <v>120</v>
      </c>
      <c r="G615" s="286" t="s">
        <v>689</v>
      </c>
    </row>
    <row r="616" spans="1:7" x14ac:dyDescent="0.25">
      <c r="A616" s="284" t="s">
        <v>690</v>
      </c>
      <c r="B616" s="285">
        <v>659</v>
      </c>
      <c r="C616" s="285" t="str">
        <f t="shared" si="9"/>
        <v>KAYSERİİNCESU</v>
      </c>
      <c r="D616" s="285">
        <v>659</v>
      </c>
      <c r="E616" s="284" t="s">
        <v>165</v>
      </c>
      <c r="F616" s="284" t="s">
        <v>120</v>
      </c>
      <c r="G616" s="284" t="s">
        <v>690</v>
      </c>
    </row>
    <row r="617" spans="1:7" x14ac:dyDescent="0.25">
      <c r="A617" s="286" t="s">
        <v>691</v>
      </c>
      <c r="B617" s="287">
        <v>660</v>
      </c>
      <c r="C617" s="285" t="str">
        <f t="shared" si="9"/>
        <v>KAYSERİÖZVATAN</v>
      </c>
      <c r="D617" s="287">
        <v>660</v>
      </c>
      <c r="E617" s="286" t="s">
        <v>165</v>
      </c>
      <c r="F617" s="286" t="s">
        <v>120</v>
      </c>
      <c r="G617" s="286" t="s">
        <v>691</v>
      </c>
    </row>
    <row r="618" spans="1:7" x14ac:dyDescent="0.25">
      <c r="A618" s="284" t="s">
        <v>678</v>
      </c>
      <c r="B618" s="285">
        <v>661</v>
      </c>
      <c r="C618" s="285" t="str">
        <f t="shared" si="9"/>
        <v>KAYSERİPINARBAŞI</v>
      </c>
      <c r="D618" s="285">
        <v>661</v>
      </c>
      <c r="E618" s="284" t="s">
        <v>165</v>
      </c>
      <c r="F618" s="284" t="s">
        <v>120</v>
      </c>
      <c r="G618" s="284" t="s">
        <v>678</v>
      </c>
    </row>
    <row r="619" spans="1:7" x14ac:dyDescent="0.25">
      <c r="A619" s="286" t="s">
        <v>692</v>
      </c>
      <c r="B619" s="287">
        <v>662</v>
      </c>
      <c r="C619" s="285" t="str">
        <f t="shared" si="9"/>
        <v>KAYSERİSARIOĞLAN</v>
      </c>
      <c r="D619" s="287">
        <v>662</v>
      </c>
      <c r="E619" s="286" t="s">
        <v>165</v>
      </c>
      <c r="F619" s="286" t="s">
        <v>120</v>
      </c>
      <c r="G619" s="286" t="s">
        <v>692</v>
      </c>
    </row>
    <row r="620" spans="1:7" x14ac:dyDescent="0.25">
      <c r="A620" s="284" t="s">
        <v>693</v>
      </c>
      <c r="B620" s="285">
        <v>663</v>
      </c>
      <c r="C620" s="285" t="str">
        <f t="shared" si="9"/>
        <v>KAYSERİSARIZ</v>
      </c>
      <c r="D620" s="285">
        <v>663</v>
      </c>
      <c r="E620" s="284" t="s">
        <v>165</v>
      </c>
      <c r="F620" s="284" t="s">
        <v>120</v>
      </c>
      <c r="G620" s="284" t="s">
        <v>693</v>
      </c>
    </row>
    <row r="621" spans="1:7" x14ac:dyDescent="0.25">
      <c r="A621" s="286" t="s">
        <v>694</v>
      </c>
      <c r="B621" s="287">
        <v>664</v>
      </c>
      <c r="C621" s="285" t="str">
        <f t="shared" si="9"/>
        <v>KAYSERİTALAS</v>
      </c>
      <c r="D621" s="287">
        <v>664</v>
      </c>
      <c r="E621" s="286" t="s">
        <v>165</v>
      </c>
      <c r="F621" s="286" t="s">
        <v>120</v>
      </c>
      <c r="G621" s="286" t="s">
        <v>694</v>
      </c>
    </row>
    <row r="622" spans="1:7" x14ac:dyDescent="0.25">
      <c r="A622" s="284" t="s">
        <v>695</v>
      </c>
      <c r="B622" s="285">
        <v>665</v>
      </c>
      <c r="C622" s="285" t="str">
        <f t="shared" si="9"/>
        <v>KAYSERİTOMARZA</v>
      </c>
      <c r="D622" s="285">
        <v>665</v>
      </c>
      <c r="E622" s="284" t="s">
        <v>165</v>
      </c>
      <c r="F622" s="284" t="s">
        <v>120</v>
      </c>
      <c r="G622" s="284" t="s">
        <v>695</v>
      </c>
    </row>
    <row r="623" spans="1:7" x14ac:dyDescent="0.25">
      <c r="A623" s="286" t="s">
        <v>696</v>
      </c>
      <c r="B623" s="287">
        <v>666</v>
      </c>
      <c r="C623" s="285" t="str">
        <f t="shared" si="9"/>
        <v>KIRŞEHİRAKPINAR</v>
      </c>
      <c r="D623" s="287">
        <v>666</v>
      </c>
      <c r="E623" s="286" t="s">
        <v>179</v>
      </c>
      <c r="F623" s="286" t="s">
        <v>122</v>
      </c>
      <c r="G623" s="286" t="s">
        <v>696</v>
      </c>
    </row>
    <row r="624" spans="1:7" x14ac:dyDescent="0.25">
      <c r="A624" s="284" t="s">
        <v>697</v>
      </c>
      <c r="B624" s="285">
        <v>667</v>
      </c>
      <c r="C624" s="285" t="str">
        <f t="shared" si="9"/>
        <v>KIRŞEHİRBOZTEPE</v>
      </c>
      <c r="D624" s="285">
        <v>667</v>
      </c>
      <c r="E624" s="284" t="s">
        <v>179</v>
      </c>
      <c r="F624" s="284" t="s">
        <v>122</v>
      </c>
      <c r="G624" s="284" t="s">
        <v>697</v>
      </c>
    </row>
    <row r="625" spans="1:7" x14ac:dyDescent="0.25">
      <c r="A625" s="286" t="s">
        <v>698</v>
      </c>
      <c r="B625" s="287">
        <v>668</v>
      </c>
      <c r="C625" s="285" t="str">
        <f t="shared" si="9"/>
        <v>KIRŞEHİRÇİÇEKDAĞI</v>
      </c>
      <c r="D625" s="287">
        <v>668</v>
      </c>
      <c r="E625" s="286" t="s">
        <v>179</v>
      </c>
      <c r="F625" s="286" t="s">
        <v>122</v>
      </c>
      <c r="G625" s="286" t="s">
        <v>698</v>
      </c>
    </row>
    <row r="626" spans="1:7" x14ac:dyDescent="0.25">
      <c r="A626" s="284" t="s">
        <v>699</v>
      </c>
      <c r="B626" s="285">
        <v>669</v>
      </c>
      <c r="C626" s="285" t="str">
        <f t="shared" si="9"/>
        <v>KIRŞEHİRKAMAN</v>
      </c>
      <c r="D626" s="285">
        <v>669</v>
      </c>
      <c r="E626" s="284" t="s">
        <v>179</v>
      </c>
      <c r="F626" s="284" t="s">
        <v>122</v>
      </c>
      <c r="G626" s="284" t="s">
        <v>699</v>
      </c>
    </row>
    <row r="627" spans="1:7" x14ac:dyDescent="0.25">
      <c r="A627" s="286" t="s">
        <v>700</v>
      </c>
      <c r="B627" s="287">
        <v>670</v>
      </c>
      <c r="C627" s="285" t="str">
        <f t="shared" si="9"/>
        <v>KIRŞEHİRMUCUR</v>
      </c>
      <c r="D627" s="287">
        <v>670</v>
      </c>
      <c r="E627" s="286" t="s">
        <v>179</v>
      </c>
      <c r="F627" s="286" t="s">
        <v>122</v>
      </c>
      <c r="G627" s="286" t="s">
        <v>700</v>
      </c>
    </row>
    <row r="628" spans="1:7" x14ac:dyDescent="0.25">
      <c r="A628" s="284" t="s">
        <v>701</v>
      </c>
      <c r="B628" s="285">
        <v>672</v>
      </c>
      <c r="C628" s="285" t="str">
        <f t="shared" si="9"/>
        <v>KOCAELİİZMİT</v>
      </c>
      <c r="D628" s="285">
        <v>672</v>
      </c>
      <c r="E628" s="284" t="s">
        <v>165</v>
      </c>
      <c r="F628" s="284" t="s">
        <v>123</v>
      </c>
      <c r="G628" s="284" t="s">
        <v>701</v>
      </c>
    </row>
    <row r="629" spans="1:7" x14ac:dyDescent="0.25">
      <c r="A629" s="286" t="s">
        <v>702</v>
      </c>
      <c r="B629" s="287">
        <v>673</v>
      </c>
      <c r="C629" s="285" t="str">
        <f t="shared" si="9"/>
        <v>KOCAELİDERİNCE</v>
      </c>
      <c r="D629" s="287">
        <v>673</v>
      </c>
      <c r="E629" s="286" t="s">
        <v>165</v>
      </c>
      <c r="F629" s="286" t="s">
        <v>123</v>
      </c>
      <c r="G629" s="286" t="s">
        <v>702</v>
      </c>
    </row>
    <row r="630" spans="1:7" x14ac:dyDescent="0.25">
      <c r="A630" s="284" t="s">
        <v>703</v>
      </c>
      <c r="B630" s="285">
        <v>674</v>
      </c>
      <c r="C630" s="285" t="str">
        <f t="shared" si="9"/>
        <v>KOCAELİGEBZE</v>
      </c>
      <c r="D630" s="285">
        <v>674</v>
      </c>
      <c r="E630" s="284" t="s">
        <v>165</v>
      </c>
      <c r="F630" s="284" t="s">
        <v>123</v>
      </c>
      <c r="G630" s="284" t="s">
        <v>703</v>
      </c>
    </row>
    <row r="631" spans="1:7" x14ac:dyDescent="0.25">
      <c r="A631" s="286" t="s">
        <v>704</v>
      </c>
      <c r="B631" s="287">
        <v>675</v>
      </c>
      <c r="C631" s="285" t="str">
        <f t="shared" si="9"/>
        <v>KOCAELİGÖLCÜK</v>
      </c>
      <c r="D631" s="287">
        <v>675</v>
      </c>
      <c r="E631" s="286" t="s">
        <v>165</v>
      </c>
      <c r="F631" s="286" t="s">
        <v>123</v>
      </c>
      <c r="G631" s="286" t="s">
        <v>704</v>
      </c>
    </row>
    <row r="632" spans="1:7" x14ac:dyDescent="0.25">
      <c r="A632" s="284" t="s">
        <v>705</v>
      </c>
      <c r="B632" s="285">
        <v>676</v>
      </c>
      <c r="C632" s="285" t="str">
        <f t="shared" si="9"/>
        <v>KOCAELİKANDIRA</v>
      </c>
      <c r="D632" s="285">
        <v>676</v>
      </c>
      <c r="E632" s="284" t="s">
        <v>165</v>
      </c>
      <c r="F632" s="284" t="s">
        <v>123</v>
      </c>
      <c r="G632" s="284" t="s">
        <v>705</v>
      </c>
    </row>
    <row r="633" spans="1:7" x14ac:dyDescent="0.25">
      <c r="A633" s="286" t="s">
        <v>706</v>
      </c>
      <c r="B633" s="287">
        <v>677</v>
      </c>
      <c r="C633" s="285" t="str">
        <f t="shared" si="9"/>
        <v>KOCAELİKARAMÜRSEL</v>
      </c>
      <c r="D633" s="287">
        <v>677</v>
      </c>
      <c r="E633" s="286" t="s">
        <v>165</v>
      </c>
      <c r="F633" s="286" t="s">
        <v>123</v>
      </c>
      <c r="G633" s="286" t="s">
        <v>706</v>
      </c>
    </row>
    <row r="634" spans="1:7" x14ac:dyDescent="0.25">
      <c r="A634" s="284" t="s">
        <v>707</v>
      </c>
      <c r="B634" s="285">
        <v>678</v>
      </c>
      <c r="C634" s="285" t="str">
        <f t="shared" si="9"/>
        <v>KOCAELİKÖRFEZ</v>
      </c>
      <c r="D634" s="285">
        <v>678</v>
      </c>
      <c r="E634" s="284" t="s">
        <v>165</v>
      </c>
      <c r="F634" s="284" t="s">
        <v>123</v>
      </c>
      <c r="G634" s="284" t="s">
        <v>707</v>
      </c>
    </row>
    <row r="635" spans="1:7" x14ac:dyDescent="0.25">
      <c r="A635" s="286" t="s">
        <v>708</v>
      </c>
      <c r="B635" s="287">
        <v>679</v>
      </c>
      <c r="C635" s="285" t="str">
        <f t="shared" si="9"/>
        <v>KONYADERBENT</v>
      </c>
      <c r="D635" s="287">
        <v>679</v>
      </c>
      <c r="E635" s="286" t="s">
        <v>165</v>
      </c>
      <c r="F635" s="286" t="s">
        <v>124</v>
      </c>
      <c r="G635" s="286" t="s">
        <v>708</v>
      </c>
    </row>
    <row r="636" spans="1:7" x14ac:dyDescent="0.25">
      <c r="A636" s="284" t="s">
        <v>709</v>
      </c>
      <c r="B636" s="285">
        <v>680</v>
      </c>
      <c r="C636" s="285" t="str">
        <f t="shared" si="9"/>
        <v>KONYADEREBUCAK</v>
      </c>
      <c r="D636" s="285">
        <v>680</v>
      </c>
      <c r="E636" s="284" t="s">
        <v>165</v>
      </c>
      <c r="F636" s="284" t="s">
        <v>124</v>
      </c>
      <c r="G636" s="284" t="s">
        <v>709</v>
      </c>
    </row>
    <row r="637" spans="1:7" x14ac:dyDescent="0.25">
      <c r="A637" s="286" t="s">
        <v>710</v>
      </c>
      <c r="B637" s="287">
        <v>681</v>
      </c>
      <c r="C637" s="285" t="str">
        <f t="shared" si="9"/>
        <v>KONYADOĞANHİSAR</v>
      </c>
      <c r="D637" s="287">
        <v>681</v>
      </c>
      <c r="E637" s="286" t="s">
        <v>165</v>
      </c>
      <c r="F637" s="286" t="s">
        <v>124</v>
      </c>
      <c r="G637" s="286" t="s">
        <v>710</v>
      </c>
    </row>
    <row r="638" spans="1:7" x14ac:dyDescent="0.25">
      <c r="A638" s="284" t="s">
        <v>711</v>
      </c>
      <c r="B638" s="285">
        <v>682</v>
      </c>
      <c r="C638" s="285" t="str">
        <f t="shared" si="9"/>
        <v>KONYAEMİRGAZİ</v>
      </c>
      <c r="D638" s="285">
        <v>682</v>
      </c>
      <c r="E638" s="284" t="s">
        <v>165</v>
      </c>
      <c r="F638" s="284" t="s">
        <v>124</v>
      </c>
      <c r="G638" s="284" t="s">
        <v>711</v>
      </c>
    </row>
    <row r="639" spans="1:7" x14ac:dyDescent="0.25">
      <c r="A639" s="286" t="s">
        <v>712</v>
      </c>
      <c r="B639" s="287">
        <v>683</v>
      </c>
      <c r="C639" s="285" t="str">
        <f t="shared" si="9"/>
        <v>KONYAEREĞLİ</v>
      </c>
      <c r="D639" s="287">
        <v>683</v>
      </c>
      <c r="E639" s="286" t="s">
        <v>165</v>
      </c>
      <c r="F639" s="286" t="s">
        <v>124</v>
      </c>
      <c r="G639" s="286" t="s">
        <v>712</v>
      </c>
    </row>
    <row r="640" spans="1:7" x14ac:dyDescent="0.25">
      <c r="A640" s="284" t="s">
        <v>713</v>
      </c>
      <c r="B640" s="285">
        <v>684</v>
      </c>
      <c r="C640" s="285" t="str">
        <f t="shared" si="9"/>
        <v>KONYAGÜNEYSINIR</v>
      </c>
      <c r="D640" s="285">
        <v>684</v>
      </c>
      <c r="E640" s="284" t="s">
        <v>165</v>
      </c>
      <c r="F640" s="284" t="s">
        <v>124</v>
      </c>
      <c r="G640" s="284" t="s">
        <v>713</v>
      </c>
    </row>
    <row r="641" spans="1:7" x14ac:dyDescent="0.25">
      <c r="A641" s="286" t="s">
        <v>714</v>
      </c>
      <c r="B641" s="287">
        <v>685</v>
      </c>
      <c r="C641" s="285" t="str">
        <f t="shared" si="9"/>
        <v>KONYAHADİM</v>
      </c>
      <c r="D641" s="287">
        <v>685</v>
      </c>
      <c r="E641" s="286" t="s">
        <v>165</v>
      </c>
      <c r="F641" s="286" t="s">
        <v>124</v>
      </c>
      <c r="G641" s="286" t="s">
        <v>714</v>
      </c>
    </row>
    <row r="642" spans="1:7" x14ac:dyDescent="0.25">
      <c r="A642" s="284" t="s">
        <v>715</v>
      </c>
      <c r="B642" s="285">
        <v>686</v>
      </c>
      <c r="C642" s="285" t="str">
        <f t="shared" si="9"/>
        <v>KONYAHALKAPINAR</v>
      </c>
      <c r="D642" s="285">
        <v>686</v>
      </c>
      <c r="E642" s="284" t="s">
        <v>165</v>
      </c>
      <c r="F642" s="284" t="s">
        <v>124</v>
      </c>
      <c r="G642" s="284" t="s">
        <v>715</v>
      </c>
    </row>
    <row r="643" spans="1:7" x14ac:dyDescent="0.25">
      <c r="A643" s="286" t="s">
        <v>716</v>
      </c>
      <c r="B643" s="287">
        <v>687</v>
      </c>
      <c r="C643" s="285" t="str">
        <f t="shared" ref="C643:C706" si="10">CONCATENATE(F643,A643)</f>
        <v>KONYAHÜYÜK</v>
      </c>
      <c r="D643" s="287">
        <v>687</v>
      </c>
      <c r="E643" s="286" t="s">
        <v>165</v>
      </c>
      <c r="F643" s="286" t="s">
        <v>124</v>
      </c>
      <c r="G643" s="286" t="s">
        <v>716</v>
      </c>
    </row>
    <row r="644" spans="1:7" x14ac:dyDescent="0.25">
      <c r="A644" s="284" t="s">
        <v>717</v>
      </c>
      <c r="B644" s="285">
        <v>688</v>
      </c>
      <c r="C644" s="285" t="str">
        <f t="shared" si="10"/>
        <v>KONYAILGIN</v>
      </c>
      <c r="D644" s="285">
        <v>688</v>
      </c>
      <c r="E644" s="284" t="s">
        <v>165</v>
      </c>
      <c r="F644" s="284" t="s">
        <v>124</v>
      </c>
      <c r="G644" s="284" t="s">
        <v>717</v>
      </c>
    </row>
    <row r="645" spans="1:7" x14ac:dyDescent="0.25">
      <c r="A645" s="286" t="s">
        <v>718</v>
      </c>
      <c r="B645" s="287">
        <v>689</v>
      </c>
      <c r="C645" s="285" t="str">
        <f t="shared" si="10"/>
        <v>KONYAKADINHANI</v>
      </c>
      <c r="D645" s="287">
        <v>689</v>
      </c>
      <c r="E645" s="286" t="s">
        <v>165</v>
      </c>
      <c r="F645" s="286" t="s">
        <v>124</v>
      </c>
      <c r="G645" s="286" t="s">
        <v>718</v>
      </c>
    </row>
    <row r="646" spans="1:7" x14ac:dyDescent="0.25">
      <c r="A646" s="284" t="s">
        <v>719</v>
      </c>
      <c r="B646" s="285">
        <v>690</v>
      </c>
      <c r="C646" s="285" t="str">
        <f t="shared" si="10"/>
        <v>KONYAKARAPINAR</v>
      </c>
      <c r="D646" s="285">
        <v>690</v>
      </c>
      <c r="E646" s="284" t="s">
        <v>165</v>
      </c>
      <c r="F646" s="284" t="s">
        <v>124</v>
      </c>
      <c r="G646" s="284" t="s">
        <v>719</v>
      </c>
    </row>
    <row r="647" spans="1:7" x14ac:dyDescent="0.25">
      <c r="A647" s="286" t="s">
        <v>720</v>
      </c>
      <c r="B647" s="287">
        <v>691</v>
      </c>
      <c r="C647" s="285" t="str">
        <f t="shared" si="10"/>
        <v>KONYAKULU</v>
      </c>
      <c r="D647" s="287">
        <v>691</v>
      </c>
      <c r="E647" s="286" t="s">
        <v>165</v>
      </c>
      <c r="F647" s="286" t="s">
        <v>124</v>
      </c>
      <c r="G647" s="286" t="s">
        <v>720</v>
      </c>
    </row>
    <row r="648" spans="1:7" x14ac:dyDescent="0.25">
      <c r="A648" s="284" t="s">
        <v>721</v>
      </c>
      <c r="B648" s="285">
        <v>692</v>
      </c>
      <c r="C648" s="285" t="str">
        <f t="shared" si="10"/>
        <v>KÜTAHYAEMET</v>
      </c>
      <c r="D648" s="285">
        <v>692</v>
      </c>
      <c r="E648" s="284" t="s">
        <v>179</v>
      </c>
      <c r="F648" s="284" t="s">
        <v>125</v>
      </c>
      <c r="G648" s="284" t="s">
        <v>721</v>
      </c>
    </row>
    <row r="649" spans="1:7" x14ac:dyDescent="0.25">
      <c r="A649" s="286" t="s">
        <v>722</v>
      </c>
      <c r="B649" s="287">
        <v>693</v>
      </c>
      <c r="C649" s="285" t="str">
        <f t="shared" si="10"/>
        <v>KÜTAHYAGEDİZ</v>
      </c>
      <c r="D649" s="287">
        <v>693</v>
      </c>
      <c r="E649" s="286" t="s">
        <v>179</v>
      </c>
      <c r="F649" s="286" t="s">
        <v>125</v>
      </c>
      <c r="G649" s="286" t="s">
        <v>722</v>
      </c>
    </row>
    <row r="650" spans="1:7" x14ac:dyDescent="0.25">
      <c r="A650" s="284" t="s">
        <v>723</v>
      </c>
      <c r="B650" s="285">
        <v>694</v>
      </c>
      <c r="C650" s="285" t="str">
        <f t="shared" si="10"/>
        <v>KÜTAHYAHİSARCIK</v>
      </c>
      <c r="D650" s="285">
        <v>694</v>
      </c>
      <c r="E650" s="284" t="s">
        <v>179</v>
      </c>
      <c r="F650" s="284" t="s">
        <v>125</v>
      </c>
      <c r="G650" s="284" t="s">
        <v>723</v>
      </c>
    </row>
    <row r="651" spans="1:7" x14ac:dyDescent="0.25">
      <c r="A651" s="286" t="s">
        <v>724</v>
      </c>
      <c r="B651" s="287">
        <v>695</v>
      </c>
      <c r="C651" s="285" t="str">
        <f t="shared" si="10"/>
        <v>KÜTAHYAPAZARLAR</v>
      </c>
      <c r="D651" s="287">
        <v>695</v>
      </c>
      <c r="E651" s="286" t="s">
        <v>179</v>
      </c>
      <c r="F651" s="286" t="s">
        <v>125</v>
      </c>
      <c r="G651" s="286" t="s">
        <v>724</v>
      </c>
    </row>
    <row r="652" spans="1:7" x14ac:dyDescent="0.25">
      <c r="A652" s="284" t="s">
        <v>725</v>
      </c>
      <c r="B652" s="285">
        <v>696</v>
      </c>
      <c r="C652" s="285" t="str">
        <f t="shared" si="10"/>
        <v>KÜTAHYASİMAV</v>
      </c>
      <c r="D652" s="285">
        <v>696</v>
      </c>
      <c r="E652" s="284" t="s">
        <v>179</v>
      </c>
      <c r="F652" s="284" t="s">
        <v>125</v>
      </c>
      <c r="G652" s="284" t="s">
        <v>725</v>
      </c>
    </row>
    <row r="653" spans="1:7" x14ac:dyDescent="0.25">
      <c r="A653" s="286" t="s">
        <v>726</v>
      </c>
      <c r="B653" s="287">
        <v>697</v>
      </c>
      <c r="C653" s="285" t="str">
        <f t="shared" si="10"/>
        <v>KÜTAHYAŞAPHANE</v>
      </c>
      <c r="D653" s="287">
        <v>697</v>
      </c>
      <c r="E653" s="286" t="s">
        <v>179</v>
      </c>
      <c r="F653" s="286" t="s">
        <v>125</v>
      </c>
      <c r="G653" s="286" t="s">
        <v>726</v>
      </c>
    </row>
    <row r="654" spans="1:7" x14ac:dyDescent="0.25">
      <c r="A654" s="284" t="s">
        <v>727</v>
      </c>
      <c r="B654" s="285">
        <v>698</v>
      </c>
      <c r="C654" s="285" t="str">
        <f t="shared" si="10"/>
        <v>KÜTAHYATAVŞANLI</v>
      </c>
      <c r="D654" s="285">
        <v>698</v>
      </c>
      <c r="E654" s="284" t="s">
        <v>179</v>
      </c>
      <c r="F654" s="284" t="s">
        <v>125</v>
      </c>
      <c r="G654" s="284" t="s">
        <v>727</v>
      </c>
    </row>
    <row r="655" spans="1:7" x14ac:dyDescent="0.25">
      <c r="A655" s="286" t="s">
        <v>728</v>
      </c>
      <c r="B655" s="287">
        <v>700</v>
      </c>
      <c r="C655" s="285" t="str">
        <f t="shared" si="10"/>
        <v>MALATYAAKÇADAĞ</v>
      </c>
      <c r="D655" s="287">
        <v>700</v>
      </c>
      <c r="E655" s="286" t="s">
        <v>165</v>
      </c>
      <c r="F655" s="286" t="s">
        <v>126</v>
      </c>
      <c r="G655" s="286" t="s">
        <v>728</v>
      </c>
    </row>
    <row r="656" spans="1:7" x14ac:dyDescent="0.25">
      <c r="A656" s="284" t="s">
        <v>729</v>
      </c>
      <c r="B656" s="285">
        <v>701</v>
      </c>
      <c r="C656" s="285" t="str">
        <f t="shared" si="10"/>
        <v>MALATYAARAPGİR</v>
      </c>
      <c r="D656" s="285">
        <v>701</v>
      </c>
      <c r="E656" s="284" t="s">
        <v>165</v>
      </c>
      <c r="F656" s="284" t="s">
        <v>126</v>
      </c>
      <c r="G656" s="284" t="s">
        <v>729</v>
      </c>
    </row>
    <row r="657" spans="1:7" x14ac:dyDescent="0.25">
      <c r="A657" s="286" t="s">
        <v>730</v>
      </c>
      <c r="B657" s="287">
        <v>702</v>
      </c>
      <c r="C657" s="285" t="str">
        <f t="shared" si="10"/>
        <v>MALATYAARGUVAN</v>
      </c>
      <c r="D657" s="287">
        <v>702</v>
      </c>
      <c r="E657" s="286" t="s">
        <v>165</v>
      </c>
      <c r="F657" s="286" t="s">
        <v>126</v>
      </c>
      <c r="G657" s="286" t="s">
        <v>730</v>
      </c>
    </row>
    <row r="658" spans="1:7" x14ac:dyDescent="0.25">
      <c r="A658" s="284" t="s">
        <v>731</v>
      </c>
      <c r="B658" s="285">
        <v>703</v>
      </c>
      <c r="C658" s="285" t="str">
        <f t="shared" si="10"/>
        <v>MALATYABATTALGAZİ</v>
      </c>
      <c r="D658" s="285">
        <v>703</v>
      </c>
      <c r="E658" s="284" t="s">
        <v>165</v>
      </c>
      <c r="F658" s="284" t="s">
        <v>126</v>
      </c>
      <c r="G658" s="284" t="s">
        <v>731</v>
      </c>
    </row>
    <row r="659" spans="1:7" x14ac:dyDescent="0.25">
      <c r="A659" s="286" t="s">
        <v>732</v>
      </c>
      <c r="B659" s="287">
        <v>704</v>
      </c>
      <c r="C659" s="285" t="str">
        <f t="shared" si="10"/>
        <v>MALATYADARENDE</v>
      </c>
      <c r="D659" s="287">
        <v>704</v>
      </c>
      <c r="E659" s="286" t="s">
        <v>165</v>
      </c>
      <c r="F659" s="286" t="s">
        <v>126</v>
      </c>
      <c r="G659" s="286" t="s">
        <v>732</v>
      </c>
    </row>
    <row r="660" spans="1:7" x14ac:dyDescent="0.25">
      <c r="A660" s="284" t="s">
        <v>733</v>
      </c>
      <c r="B660" s="285">
        <v>705</v>
      </c>
      <c r="C660" s="285" t="str">
        <f t="shared" si="10"/>
        <v>MANİSADEMİRCİ</v>
      </c>
      <c r="D660" s="285">
        <v>705</v>
      </c>
      <c r="E660" s="284" t="s">
        <v>165</v>
      </c>
      <c r="F660" s="284" t="s">
        <v>127</v>
      </c>
      <c r="G660" s="284" t="s">
        <v>733</v>
      </c>
    </row>
    <row r="661" spans="1:7" x14ac:dyDescent="0.25">
      <c r="A661" s="286" t="s">
        <v>734</v>
      </c>
      <c r="B661" s="287">
        <v>706</v>
      </c>
      <c r="C661" s="285" t="str">
        <f t="shared" si="10"/>
        <v>MANİSAGÖLMARMARA</v>
      </c>
      <c r="D661" s="287">
        <v>706</v>
      </c>
      <c r="E661" s="286" t="s">
        <v>165</v>
      </c>
      <c r="F661" s="286" t="s">
        <v>127</v>
      </c>
      <c r="G661" s="286" t="s">
        <v>734</v>
      </c>
    </row>
    <row r="662" spans="1:7" x14ac:dyDescent="0.25">
      <c r="A662" s="284" t="s">
        <v>735</v>
      </c>
      <c r="B662" s="285">
        <v>707</v>
      </c>
      <c r="C662" s="285" t="str">
        <f t="shared" si="10"/>
        <v>MANİSAGÖRDES</v>
      </c>
      <c r="D662" s="285">
        <v>707</v>
      </c>
      <c r="E662" s="284" t="s">
        <v>165</v>
      </c>
      <c r="F662" s="284" t="s">
        <v>127</v>
      </c>
      <c r="G662" s="284" t="s">
        <v>735</v>
      </c>
    </row>
    <row r="663" spans="1:7" x14ac:dyDescent="0.25">
      <c r="A663" s="286" t="s">
        <v>736</v>
      </c>
      <c r="B663" s="287">
        <v>708</v>
      </c>
      <c r="C663" s="285" t="str">
        <f t="shared" si="10"/>
        <v>MANİSAKIRKAĞAÇ</v>
      </c>
      <c r="D663" s="287">
        <v>708</v>
      </c>
      <c r="E663" s="286" t="s">
        <v>165</v>
      </c>
      <c r="F663" s="286" t="s">
        <v>127</v>
      </c>
      <c r="G663" s="286" t="s">
        <v>736</v>
      </c>
    </row>
    <row r="664" spans="1:7" x14ac:dyDescent="0.25">
      <c r="A664" s="284" t="s">
        <v>737</v>
      </c>
      <c r="B664" s="285">
        <v>709</v>
      </c>
      <c r="C664" s="285" t="str">
        <f t="shared" si="10"/>
        <v>MANİSAKÖPRÜBAŞI</v>
      </c>
      <c r="D664" s="285">
        <v>709</v>
      </c>
      <c r="E664" s="284" t="s">
        <v>165</v>
      </c>
      <c r="F664" s="284" t="s">
        <v>127</v>
      </c>
      <c r="G664" s="284" t="s">
        <v>737</v>
      </c>
    </row>
    <row r="665" spans="1:7" x14ac:dyDescent="0.25">
      <c r="A665" s="286" t="s">
        <v>738</v>
      </c>
      <c r="B665" s="287">
        <v>710</v>
      </c>
      <c r="C665" s="285" t="str">
        <f t="shared" si="10"/>
        <v>MANİSAKULA</v>
      </c>
      <c r="D665" s="287">
        <v>710</v>
      </c>
      <c r="E665" s="286" t="s">
        <v>165</v>
      </c>
      <c r="F665" s="286" t="s">
        <v>127</v>
      </c>
      <c r="G665" s="286" t="s">
        <v>738</v>
      </c>
    </row>
    <row r="666" spans="1:7" x14ac:dyDescent="0.25">
      <c r="A666" s="284" t="s">
        <v>739</v>
      </c>
      <c r="B666" s="285">
        <v>711</v>
      </c>
      <c r="C666" s="285" t="str">
        <f t="shared" si="10"/>
        <v>MANİSASALİHLİ</v>
      </c>
      <c r="D666" s="285">
        <v>711</v>
      </c>
      <c r="E666" s="284" t="s">
        <v>165</v>
      </c>
      <c r="F666" s="284" t="s">
        <v>127</v>
      </c>
      <c r="G666" s="284" t="s">
        <v>739</v>
      </c>
    </row>
    <row r="667" spans="1:7" x14ac:dyDescent="0.25">
      <c r="A667" s="286" t="s">
        <v>740</v>
      </c>
      <c r="B667" s="287">
        <v>712</v>
      </c>
      <c r="C667" s="285" t="str">
        <f t="shared" si="10"/>
        <v>MANİSASARIGÖL</v>
      </c>
      <c r="D667" s="287">
        <v>712</v>
      </c>
      <c r="E667" s="286" t="s">
        <v>165</v>
      </c>
      <c r="F667" s="286" t="s">
        <v>127</v>
      </c>
      <c r="G667" s="286" t="s">
        <v>740</v>
      </c>
    </row>
    <row r="668" spans="1:7" x14ac:dyDescent="0.25">
      <c r="A668" s="284" t="s">
        <v>741</v>
      </c>
      <c r="B668" s="285">
        <v>713</v>
      </c>
      <c r="C668" s="285" t="str">
        <f t="shared" si="10"/>
        <v>MANİSASARUHANLI</v>
      </c>
      <c r="D668" s="285">
        <v>713</v>
      </c>
      <c r="E668" s="284" t="s">
        <v>165</v>
      </c>
      <c r="F668" s="284" t="s">
        <v>127</v>
      </c>
      <c r="G668" s="284" t="s">
        <v>741</v>
      </c>
    </row>
    <row r="669" spans="1:7" x14ac:dyDescent="0.25">
      <c r="A669" s="286" t="s">
        <v>742</v>
      </c>
      <c r="B669" s="287">
        <v>714</v>
      </c>
      <c r="C669" s="285" t="str">
        <f t="shared" si="10"/>
        <v>MANİSASELENDİ</v>
      </c>
      <c r="D669" s="287">
        <v>714</v>
      </c>
      <c r="E669" s="286" t="s">
        <v>165</v>
      </c>
      <c r="F669" s="286" t="s">
        <v>127</v>
      </c>
      <c r="G669" s="286" t="s">
        <v>742</v>
      </c>
    </row>
    <row r="670" spans="1:7" x14ac:dyDescent="0.25">
      <c r="A670" s="284" t="s">
        <v>743</v>
      </c>
      <c r="B670" s="285">
        <v>715</v>
      </c>
      <c r="C670" s="285" t="str">
        <f t="shared" si="10"/>
        <v>MANİSASOMA</v>
      </c>
      <c r="D670" s="285">
        <v>715</v>
      </c>
      <c r="E670" s="284" t="s">
        <v>165</v>
      </c>
      <c r="F670" s="284" t="s">
        <v>127</v>
      </c>
      <c r="G670" s="284" t="s">
        <v>743</v>
      </c>
    </row>
    <row r="671" spans="1:7" x14ac:dyDescent="0.25">
      <c r="A671" s="286" t="s">
        <v>744</v>
      </c>
      <c r="B671" s="287">
        <v>716</v>
      </c>
      <c r="C671" s="285" t="str">
        <f t="shared" si="10"/>
        <v>MANİSATURGUTLU</v>
      </c>
      <c r="D671" s="287">
        <v>716</v>
      </c>
      <c r="E671" s="286" t="s">
        <v>165</v>
      </c>
      <c r="F671" s="286" t="s">
        <v>127</v>
      </c>
      <c r="G671" s="286" t="s">
        <v>744</v>
      </c>
    </row>
    <row r="672" spans="1:7" x14ac:dyDescent="0.25">
      <c r="A672" s="284" t="s">
        <v>745</v>
      </c>
      <c r="B672" s="285">
        <v>718</v>
      </c>
      <c r="C672" s="285" t="str">
        <f t="shared" si="10"/>
        <v>MARDİNKIZILTEPE</v>
      </c>
      <c r="D672" s="285">
        <v>718</v>
      </c>
      <c r="E672" s="284" t="s">
        <v>165</v>
      </c>
      <c r="F672" s="284" t="s">
        <v>129</v>
      </c>
      <c r="G672" s="284" t="s">
        <v>745</v>
      </c>
    </row>
    <row r="673" spans="1:7" x14ac:dyDescent="0.25">
      <c r="A673" s="286" t="s">
        <v>746</v>
      </c>
      <c r="B673" s="287">
        <v>719</v>
      </c>
      <c r="C673" s="285" t="str">
        <f t="shared" si="10"/>
        <v>MARDİNMAZIDAĞI</v>
      </c>
      <c r="D673" s="287">
        <v>719</v>
      </c>
      <c r="E673" s="286" t="s">
        <v>165</v>
      </c>
      <c r="F673" s="286" t="s">
        <v>129</v>
      </c>
      <c r="G673" s="286" t="s">
        <v>746</v>
      </c>
    </row>
    <row r="674" spans="1:7" x14ac:dyDescent="0.25">
      <c r="A674" s="284" t="s">
        <v>747</v>
      </c>
      <c r="B674" s="285">
        <v>720</v>
      </c>
      <c r="C674" s="285" t="str">
        <f t="shared" si="10"/>
        <v>MARDİNMİDYAT</v>
      </c>
      <c r="D674" s="285">
        <v>720</v>
      </c>
      <c r="E674" s="284" t="s">
        <v>165</v>
      </c>
      <c r="F674" s="284" t="s">
        <v>129</v>
      </c>
      <c r="G674" s="284" t="s">
        <v>747</v>
      </c>
    </row>
    <row r="675" spans="1:7" x14ac:dyDescent="0.25">
      <c r="A675" s="286" t="s">
        <v>748</v>
      </c>
      <c r="B675" s="287">
        <v>721</v>
      </c>
      <c r="C675" s="285" t="str">
        <f t="shared" si="10"/>
        <v>MARDİNNUSAYBİN</v>
      </c>
      <c r="D675" s="287">
        <v>721</v>
      </c>
      <c r="E675" s="286" t="s">
        <v>165</v>
      </c>
      <c r="F675" s="286" t="s">
        <v>129</v>
      </c>
      <c r="G675" s="286" t="s">
        <v>748</v>
      </c>
    </row>
    <row r="676" spans="1:7" x14ac:dyDescent="0.25">
      <c r="A676" s="284" t="s">
        <v>749</v>
      </c>
      <c r="B676" s="285">
        <v>722</v>
      </c>
      <c r="C676" s="285" t="str">
        <f t="shared" si="10"/>
        <v>MARDİNÖMERLİ</v>
      </c>
      <c r="D676" s="285">
        <v>722</v>
      </c>
      <c r="E676" s="284" t="s">
        <v>165</v>
      </c>
      <c r="F676" s="284" t="s">
        <v>129</v>
      </c>
      <c r="G676" s="284" t="s">
        <v>749</v>
      </c>
    </row>
    <row r="677" spans="1:7" x14ac:dyDescent="0.25">
      <c r="A677" s="286" t="s">
        <v>750</v>
      </c>
      <c r="B677" s="287">
        <v>723</v>
      </c>
      <c r="C677" s="285" t="str">
        <f t="shared" si="10"/>
        <v>MARDİNSAVUR</v>
      </c>
      <c r="D677" s="287">
        <v>723</v>
      </c>
      <c r="E677" s="286" t="s">
        <v>165</v>
      </c>
      <c r="F677" s="286" t="s">
        <v>129</v>
      </c>
      <c r="G677" s="286" t="s">
        <v>750</v>
      </c>
    </row>
    <row r="678" spans="1:7" x14ac:dyDescent="0.25">
      <c r="A678" s="284" t="s">
        <v>751</v>
      </c>
      <c r="B678" s="285">
        <v>724</v>
      </c>
      <c r="C678" s="285" t="str">
        <f t="shared" si="10"/>
        <v>MARDİNYEŞİLLİ</v>
      </c>
      <c r="D678" s="285">
        <v>724</v>
      </c>
      <c r="E678" s="284" t="s">
        <v>165</v>
      </c>
      <c r="F678" s="284" t="s">
        <v>129</v>
      </c>
      <c r="G678" s="284" t="s">
        <v>751</v>
      </c>
    </row>
    <row r="679" spans="1:7" x14ac:dyDescent="0.25">
      <c r="A679" s="286" t="s">
        <v>752</v>
      </c>
      <c r="B679" s="287">
        <v>726</v>
      </c>
      <c r="C679" s="285" t="str">
        <f t="shared" si="10"/>
        <v>MUĞLABODRUM</v>
      </c>
      <c r="D679" s="287">
        <v>726</v>
      </c>
      <c r="E679" s="286" t="s">
        <v>165</v>
      </c>
      <c r="F679" s="286" t="s">
        <v>130</v>
      </c>
      <c r="G679" s="286" t="s">
        <v>752</v>
      </c>
    </row>
    <row r="680" spans="1:7" x14ac:dyDescent="0.25">
      <c r="A680" s="284" t="s">
        <v>753</v>
      </c>
      <c r="B680" s="285">
        <v>727</v>
      </c>
      <c r="C680" s="285" t="str">
        <f t="shared" si="10"/>
        <v>MUĞLADALAMAN</v>
      </c>
      <c r="D680" s="285">
        <v>727</v>
      </c>
      <c r="E680" s="284" t="s">
        <v>165</v>
      </c>
      <c r="F680" s="284" t="s">
        <v>130</v>
      </c>
      <c r="G680" s="284" t="s">
        <v>753</v>
      </c>
    </row>
    <row r="681" spans="1:7" x14ac:dyDescent="0.25">
      <c r="A681" s="286" t="s">
        <v>754</v>
      </c>
      <c r="B681" s="287">
        <v>728</v>
      </c>
      <c r="C681" s="285" t="str">
        <f t="shared" si="10"/>
        <v>MUĞLADATÇA</v>
      </c>
      <c r="D681" s="287">
        <v>728</v>
      </c>
      <c r="E681" s="286" t="s">
        <v>165</v>
      </c>
      <c r="F681" s="286" t="s">
        <v>130</v>
      </c>
      <c r="G681" s="286" t="s">
        <v>754</v>
      </c>
    </row>
    <row r="682" spans="1:7" x14ac:dyDescent="0.25">
      <c r="A682" s="284" t="s">
        <v>755</v>
      </c>
      <c r="B682" s="285">
        <v>729</v>
      </c>
      <c r="C682" s="285" t="str">
        <f t="shared" si="10"/>
        <v>MUĞLAFETHİYE</v>
      </c>
      <c r="D682" s="285">
        <v>729</v>
      </c>
      <c r="E682" s="284" t="s">
        <v>165</v>
      </c>
      <c r="F682" s="284" t="s">
        <v>130</v>
      </c>
      <c r="G682" s="284" t="s">
        <v>755</v>
      </c>
    </row>
    <row r="683" spans="1:7" x14ac:dyDescent="0.25">
      <c r="A683" s="286" t="s">
        <v>756</v>
      </c>
      <c r="B683" s="287">
        <v>730</v>
      </c>
      <c r="C683" s="285" t="str">
        <f t="shared" si="10"/>
        <v>NEVŞEHİRACIGÖL</v>
      </c>
      <c r="D683" s="287">
        <v>730</v>
      </c>
      <c r="E683" s="286" t="s">
        <v>179</v>
      </c>
      <c r="F683" s="286" t="s">
        <v>132</v>
      </c>
      <c r="G683" s="286" t="s">
        <v>756</v>
      </c>
    </row>
    <row r="684" spans="1:7" x14ac:dyDescent="0.25">
      <c r="A684" s="284" t="s">
        <v>757</v>
      </c>
      <c r="B684" s="285">
        <v>731</v>
      </c>
      <c r="C684" s="285" t="str">
        <f t="shared" si="10"/>
        <v>NEVŞEHİRAVANOS</v>
      </c>
      <c r="D684" s="285">
        <v>731</v>
      </c>
      <c r="E684" s="284" t="s">
        <v>179</v>
      </c>
      <c r="F684" s="284" t="s">
        <v>132</v>
      </c>
      <c r="G684" s="284" t="s">
        <v>757</v>
      </c>
    </row>
    <row r="685" spans="1:7" x14ac:dyDescent="0.25">
      <c r="A685" s="286" t="s">
        <v>758</v>
      </c>
      <c r="B685" s="287">
        <v>732</v>
      </c>
      <c r="C685" s="285" t="str">
        <f t="shared" si="10"/>
        <v>NEVŞEHİRDERİNKUYU</v>
      </c>
      <c r="D685" s="287">
        <v>732</v>
      </c>
      <c r="E685" s="286" t="s">
        <v>179</v>
      </c>
      <c r="F685" s="286" t="s">
        <v>132</v>
      </c>
      <c r="G685" s="286" t="s">
        <v>758</v>
      </c>
    </row>
    <row r="686" spans="1:7" x14ac:dyDescent="0.25">
      <c r="A686" s="284" t="s">
        <v>759</v>
      </c>
      <c r="B686" s="285">
        <v>733</v>
      </c>
      <c r="C686" s="285" t="str">
        <f t="shared" si="10"/>
        <v>NEVŞEHİRGÜLŞEHİR</v>
      </c>
      <c r="D686" s="285">
        <v>733</v>
      </c>
      <c r="E686" s="284" t="s">
        <v>179</v>
      </c>
      <c r="F686" s="284" t="s">
        <v>132</v>
      </c>
      <c r="G686" s="284" t="s">
        <v>759</v>
      </c>
    </row>
    <row r="687" spans="1:7" x14ac:dyDescent="0.25">
      <c r="A687" s="286" t="s">
        <v>760</v>
      </c>
      <c r="B687" s="287">
        <v>734</v>
      </c>
      <c r="C687" s="285" t="str">
        <f t="shared" si="10"/>
        <v>NEVŞEHİRHACIBEKTAŞ</v>
      </c>
      <c r="D687" s="287">
        <v>734</v>
      </c>
      <c r="E687" s="286" t="s">
        <v>179</v>
      </c>
      <c r="F687" s="286" t="s">
        <v>132</v>
      </c>
      <c r="G687" s="286" t="s">
        <v>760</v>
      </c>
    </row>
    <row r="688" spans="1:7" x14ac:dyDescent="0.25">
      <c r="A688" s="284" t="s">
        <v>761</v>
      </c>
      <c r="B688" s="285">
        <v>735</v>
      </c>
      <c r="C688" s="285" t="str">
        <f t="shared" si="10"/>
        <v>NEVŞEHİRKOZAKLI</v>
      </c>
      <c r="D688" s="285">
        <v>735</v>
      </c>
      <c r="E688" s="284" t="s">
        <v>179</v>
      </c>
      <c r="F688" s="284" t="s">
        <v>132</v>
      </c>
      <c r="G688" s="284" t="s">
        <v>761</v>
      </c>
    </row>
    <row r="689" spans="1:7" x14ac:dyDescent="0.25">
      <c r="A689" s="286" t="s">
        <v>762</v>
      </c>
      <c r="B689" s="287">
        <v>736</v>
      </c>
      <c r="C689" s="285" t="str">
        <f t="shared" si="10"/>
        <v>NEVŞEHİRÜRGÜP</v>
      </c>
      <c r="D689" s="287">
        <v>736</v>
      </c>
      <c r="E689" s="286" t="s">
        <v>179</v>
      </c>
      <c r="F689" s="286" t="s">
        <v>132</v>
      </c>
      <c r="G689" s="286" t="s">
        <v>762</v>
      </c>
    </row>
    <row r="690" spans="1:7" x14ac:dyDescent="0.25">
      <c r="A690" s="284" t="s">
        <v>763</v>
      </c>
      <c r="B690" s="285">
        <v>738</v>
      </c>
      <c r="C690" s="285" t="str">
        <f t="shared" si="10"/>
        <v>NİĞDEALTUNHİSAR</v>
      </c>
      <c r="D690" s="285">
        <v>738</v>
      </c>
      <c r="E690" s="284" t="s">
        <v>179</v>
      </c>
      <c r="F690" s="284" t="s">
        <v>133</v>
      </c>
      <c r="G690" s="284" t="s">
        <v>763</v>
      </c>
    </row>
    <row r="691" spans="1:7" x14ac:dyDescent="0.25">
      <c r="A691" s="286" t="s">
        <v>764</v>
      </c>
      <c r="B691" s="287">
        <v>739</v>
      </c>
      <c r="C691" s="285" t="str">
        <f t="shared" si="10"/>
        <v>NİĞDEBOR</v>
      </c>
      <c r="D691" s="287">
        <v>739</v>
      </c>
      <c r="E691" s="286" t="s">
        <v>179</v>
      </c>
      <c r="F691" s="286" t="s">
        <v>133</v>
      </c>
      <c r="G691" s="286" t="s">
        <v>764</v>
      </c>
    </row>
    <row r="692" spans="1:7" x14ac:dyDescent="0.25">
      <c r="A692" s="284" t="s">
        <v>765</v>
      </c>
      <c r="B692" s="285">
        <v>740</v>
      </c>
      <c r="C692" s="285" t="str">
        <f t="shared" si="10"/>
        <v>NİĞDEÇAMARDI</v>
      </c>
      <c r="D692" s="285">
        <v>740</v>
      </c>
      <c r="E692" s="284" t="s">
        <v>179</v>
      </c>
      <c r="F692" s="284" t="s">
        <v>133</v>
      </c>
      <c r="G692" s="284" t="s">
        <v>765</v>
      </c>
    </row>
    <row r="693" spans="1:7" x14ac:dyDescent="0.25">
      <c r="A693" s="286" t="s">
        <v>766</v>
      </c>
      <c r="B693" s="287">
        <v>741</v>
      </c>
      <c r="C693" s="285" t="str">
        <f t="shared" si="10"/>
        <v>NİĞDEÇİFTLİK</v>
      </c>
      <c r="D693" s="287">
        <v>741</v>
      </c>
      <c r="E693" s="286" t="s">
        <v>179</v>
      </c>
      <c r="F693" s="286" t="s">
        <v>133</v>
      </c>
      <c r="G693" s="286" t="s">
        <v>766</v>
      </c>
    </row>
    <row r="694" spans="1:7" x14ac:dyDescent="0.25">
      <c r="A694" s="284" t="s">
        <v>767</v>
      </c>
      <c r="B694" s="285">
        <v>742</v>
      </c>
      <c r="C694" s="285" t="str">
        <f t="shared" si="10"/>
        <v>NİĞDEULUKIŞLA</v>
      </c>
      <c r="D694" s="285">
        <v>742</v>
      </c>
      <c r="E694" s="284" t="s">
        <v>179</v>
      </c>
      <c r="F694" s="284" t="s">
        <v>133</v>
      </c>
      <c r="G694" s="284" t="s">
        <v>767</v>
      </c>
    </row>
    <row r="695" spans="1:7" x14ac:dyDescent="0.25">
      <c r="A695" s="286" t="s">
        <v>768</v>
      </c>
      <c r="B695" s="287">
        <v>743</v>
      </c>
      <c r="C695" s="285" t="str">
        <f t="shared" si="10"/>
        <v>ORDUALTINORDU</v>
      </c>
      <c r="D695" s="287">
        <v>743</v>
      </c>
      <c r="E695" s="286" t="s">
        <v>165</v>
      </c>
      <c r="F695" s="286" t="s">
        <v>134</v>
      </c>
      <c r="G695" s="286" t="s">
        <v>768</v>
      </c>
    </row>
    <row r="696" spans="1:7" x14ac:dyDescent="0.25">
      <c r="A696" s="284" t="s">
        <v>769</v>
      </c>
      <c r="B696" s="285">
        <v>744</v>
      </c>
      <c r="C696" s="285" t="str">
        <f t="shared" si="10"/>
        <v>ORDUAKKUŞ</v>
      </c>
      <c r="D696" s="285">
        <v>744</v>
      </c>
      <c r="E696" s="284" t="s">
        <v>165</v>
      </c>
      <c r="F696" s="284" t="s">
        <v>134</v>
      </c>
      <c r="G696" s="284" t="s">
        <v>769</v>
      </c>
    </row>
    <row r="697" spans="1:7" x14ac:dyDescent="0.25">
      <c r="A697" s="286" t="s">
        <v>770</v>
      </c>
      <c r="B697" s="287">
        <v>745</v>
      </c>
      <c r="C697" s="285" t="str">
        <f t="shared" si="10"/>
        <v>ORDUAYBASTI</v>
      </c>
      <c r="D697" s="287">
        <v>745</v>
      </c>
      <c r="E697" s="286" t="s">
        <v>165</v>
      </c>
      <c r="F697" s="286" t="s">
        <v>134</v>
      </c>
      <c r="G697" s="286" t="s">
        <v>770</v>
      </c>
    </row>
    <row r="698" spans="1:7" x14ac:dyDescent="0.25">
      <c r="A698" s="284" t="s">
        <v>771</v>
      </c>
      <c r="B698" s="285">
        <v>746</v>
      </c>
      <c r="C698" s="285" t="str">
        <f t="shared" si="10"/>
        <v>ORDUÇAMAŞ</v>
      </c>
      <c r="D698" s="285">
        <v>746</v>
      </c>
      <c r="E698" s="284" t="s">
        <v>165</v>
      </c>
      <c r="F698" s="284" t="s">
        <v>134</v>
      </c>
      <c r="G698" s="284" t="s">
        <v>771</v>
      </c>
    </row>
    <row r="699" spans="1:7" x14ac:dyDescent="0.25">
      <c r="A699" s="286" t="s">
        <v>772</v>
      </c>
      <c r="B699" s="287">
        <v>747</v>
      </c>
      <c r="C699" s="285" t="str">
        <f t="shared" si="10"/>
        <v>ORDUÇATALPINAR</v>
      </c>
      <c r="D699" s="287">
        <v>747</v>
      </c>
      <c r="E699" s="286" t="s">
        <v>165</v>
      </c>
      <c r="F699" s="286" t="s">
        <v>134</v>
      </c>
      <c r="G699" s="286" t="s">
        <v>772</v>
      </c>
    </row>
    <row r="700" spans="1:7" x14ac:dyDescent="0.25">
      <c r="A700" s="284" t="s">
        <v>773</v>
      </c>
      <c r="B700" s="285">
        <v>748</v>
      </c>
      <c r="C700" s="285" t="str">
        <f t="shared" si="10"/>
        <v>ORDUÇAYBAŞI</v>
      </c>
      <c r="D700" s="285">
        <v>748</v>
      </c>
      <c r="E700" s="284" t="s">
        <v>165</v>
      </c>
      <c r="F700" s="284" t="s">
        <v>134</v>
      </c>
      <c r="G700" s="284" t="s">
        <v>773</v>
      </c>
    </row>
    <row r="701" spans="1:7" x14ac:dyDescent="0.25">
      <c r="A701" s="286" t="s">
        <v>774</v>
      </c>
      <c r="B701" s="287">
        <v>749</v>
      </c>
      <c r="C701" s="285" t="str">
        <f t="shared" si="10"/>
        <v>ORDUFATSA</v>
      </c>
      <c r="D701" s="287">
        <v>749</v>
      </c>
      <c r="E701" s="286" t="s">
        <v>165</v>
      </c>
      <c r="F701" s="286" t="s">
        <v>134</v>
      </c>
      <c r="G701" s="286" t="s">
        <v>774</v>
      </c>
    </row>
    <row r="702" spans="1:7" x14ac:dyDescent="0.25">
      <c r="A702" s="284" t="s">
        <v>775</v>
      </c>
      <c r="B702" s="285">
        <v>750</v>
      </c>
      <c r="C702" s="285" t="str">
        <f t="shared" si="10"/>
        <v>ORDUGÖLKÖY</v>
      </c>
      <c r="D702" s="285">
        <v>750</v>
      </c>
      <c r="E702" s="284" t="s">
        <v>165</v>
      </c>
      <c r="F702" s="284" t="s">
        <v>134</v>
      </c>
      <c r="G702" s="284" t="s">
        <v>775</v>
      </c>
    </row>
    <row r="703" spans="1:7" x14ac:dyDescent="0.25">
      <c r="A703" s="286" t="s">
        <v>776</v>
      </c>
      <c r="B703" s="287">
        <v>751</v>
      </c>
      <c r="C703" s="285" t="str">
        <f t="shared" si="10"/>
        <v>ORDUGÜLYALI</v>
      </c>
      <c r="D703" s="287">
        <v>751</v>
      </c>
      <c r="E703" s="286" t="s">
        <v>165</v>
      </c>
      <c r="F703" s="286" t="s">
        <v>134</v>
      </c>
      <c r="G703" s="286" t="s">
        <v>776</v>
      </c>
    </row>
    <row r="704" spans="1:7" x14ac:dyDescent="0.25">
      <c r="A704" s="284" t="s">
        <v>777</v>
      </c>
      <c r="B704" s="285">
        <v>752</v>
      </c>
      <c r="C704" s="285" t="str">
        <f t="shared" si="10"/>
        <v>ORDUGÜRGENTEPE</v>
      </c>
      <c r="D704" s="285">
        <v>752</v>
      </c>
      <c r="E704" s="284" t="s">
        <v>165</v>
      </c>
      <c r="F704" s="284" t="s">
        <v>134</v>
      </c>
      <c r="G704" s="284" t="s">
        <v>777</v>
      </c>
    </row>
    <row r="705" spans="1:7" x14ac:dyDescent="0.25">
      <c r="A705" s="286" t="s">
        <v>778</v>
      </c>
      <c r="B705" s="287">
        <v>753</v>
      </c>
      <c r="C705" s="285" t="str">
        <f t="shared" si="10"/>
        <v>ORDUİKİZCE</v>
      </c>
      <c r="D705" s="287">
        <v>753</v>
      </c>
      <c r="E705" s="286" t="s">
        <v>165</v>
      </c>
      <c r="F705" s="286" t="s">
        <v>134</v>
      </c>
      <c r="G705" s="286" t="s">
        <v>778</v>
      </c>
    </row>
    <row r="706" spans="1:7" x14ac:dyDescent="0.25">
      <c r="A706" s="284" t="s">
        <v>779</v>
      </c>
      <c r="B706" s="285">
        <v>754</v>
      </c>
      <c r="C706" s="285" t="str">
        <f t="shared" si="10"/>
        <v>ORDUKABADÜZ</v>
      </c>
      <c r="D706" s="285">
        <v>754</v>
      </c>
      <c r="E706" s="284" t="s">
        <v>165</v>
      </c>
      <c r="F706" s="284" t="s">
        <v>134</v>
      </c>
      <c r="G706" s="284" t="s">
        <v>779</v>
      </c>
    </row>
    <row r="707" spans="1:7" x14ac:dyDescent="0.25">
      <c r="A707" s="286" t="s">
        <v>780</v>
      </c>
      <c r="B707" s="287">
        <v>755</v>
      </c>
      <c r="C707" s="285" t="str">
        <f t="shared" ref="C707:C770" si="11">CONCATENATE(F707,A707)</f>
        <v>ORDUKABATAŞ</v>
      </c>
      <c r="D707" s="287">
        <v>755</v>
      </c>
      <c r="E707" s="286" t="s">
        <v>165</v>
      </c>
      <c r="F707" s="286" t="s">
        <v>134</v>
      </c>
      <c r="G707" s="286" t="s">
        <v>780</v>
      </c>
    </row>
    <row r="708" spans="1:7" x14ac:dyDescent="0.25">
      <c r="A708" s="284" t="s">
        <v>781</v>
      </c>
      <c r="B708" s="285">
        <v>756</v>
      </c>
      <c r="C708" s="285" t="str">
        <f t="shared" si="11"/>
        <v>ORDUKORGAN</v>
      </c>
      <c r="D708" s="285">
        <v>756</v>
      </c>
      <c r="E708" s="284" t="s">
        <v>165</v>
      </c>
      <c r="F708" s="284" t="s">
        <v>134</v>
      </c>
      <c r="G708" s="284" t="s">
        <v>781</v>
      </c>
    </row>
    <row r="709" spans="1:7" x14ac:dyDescent="0.25">
      <c r="A709" s="286" t="s">
        <v>782</v>
      </c>
      <c r="B709" s="287">
        <v>757</v>
      </c>
      <c r="C709" s="285" t="str">
        <f t="shared" si="11"/>
        <v>ORDUKUMRU</v>
      </c>
      <c r="D709" s="287">
        <v>757</v>
      </c>
      <c r="E709" s="286" t="s">
        <v>165</v>
      </c>
      <c r="F709" s="286" t="s">
        <v>134</v>
      </c>
      <c r="G709" s="286" t="s">
        <v>782</v>
      </c>
    </row>
    <row r="710" spans="1:7" x14ac:dyDescent="0.25">
      <c r="A710" s="284" t="s">
        <v>783</v>
      </c>
      <c r="B710" s="285">
        <v>758</v>
      </c>
      <c r="C710" s="285" t="str">
        <f t="shared" si="11"/>
        <v>ORDUMESUDİYE</v>
      </c>
      <c r="D710" s="285">
        <v>758</v>
      </c>
      <c r="E710" s="284" t="s">
        <v>165</v>
      </c>
      <c r="F710" s="284" t="s">
        <v>134</v>
      </c>
      <c r="G710" s="284" t="s">
        <v>783</v>
      </c>
    </row>
    <row r="711" spans="1:7" x14ac:dyDescent="0.25">
      <c r="A711" s="286" t="s">
        <v>784</v>
      </c>
      <c r="B711" s="287">
        <v>759</v>
      </c>
      <c r="C711" s="285" t="str">
        <f t="shared" si="11"/>
        <v>ORDUPERŞEMBE</v>
      </c>
      <c r="D711" s="287">
        <v>759</v>
      </c>
      <c r="E711" s="286" t="s">
        <v>165</v>
      </c>
      <c r="F711" s="286" t="s">
        <v>134</v>
      </c>
      <c r="G711" s="286" t="s">
        <v>784</v>
      </c>
    </row>
    <row r="712" spans="1:7" x14ac:dyDescent="0.25">
      <c r="A712" s="284" t="s">
        <v>785</v>
      </c>
      <c r="B712" s="285">
        <v>760</v>
      </c>
      <c r="C712" s="285" t="str">
        <f t="shared" si="11"/>
        <v>ORDUULUBEY</v>
      </c>
      <c r="D712" s="285">
        <v>760</v>
      </c>
      <c r="E712" s="284" t="s">
        <v>165</v>
      </c>
      <c r="F712" s="284" t="s">
        <v>134</v>
      </c>
      <c r="G712" s="284" t="s">
        <v>785</v>
      </c>
    </row>
    <row r="713" spans="1:7" x14ac:dyDescent="0.25">
      <c r="A713" s="286" t="s">
        <v>786</v>
      </c>
      <c r="B713" s="287">
        <v>761</v>
      </c>
      <c r="C713" s="285" t="str">
        <f t="shared" si="11"/>
        <v>ORDUÜNYE</v>
      </c>
      <c r="D713" s="287">
        <v>761</v>
      </c>
      <c r="E713" s="286" t="s">
        <v>165</v>
      </c>
      <c r="F713" s="286" t="s">
        <v>134</v>
      </c>
      <c r="G713" s="286" t="s">
        <v>786</v>
      </c>
    </row>
    <row r="714" spans="1:7" x14ac:dyDescent="0.25">
      <c r="A714" s="284" t="s">
        <v>787</v>
      </c>
      <c r="B714" s="285">
        <v>763</v>
      </c>
      <c r="C714" s="285" t="str">
        <f t="shared" si="11"/>
        <v>RİZEARDEŞEN</v>
      </c>
      <c r="D714" s="285">
        <v>763</v>
      </c>
      <c r="E714" s="284" t="s">
        <v>179</v>
      </c>
      <c r="F714" s="284" t="s">
        <v>135</v>
      </c>
      <c r="G714" s="284" t="s">
        <v>787</v>
      </c>
    </row>
    <row r="715" spans="1:7" x14ac:dyDescent="0.25">
      <c r="A715" s="286" t="s">
        <v>788</v>
      </c>
      <c r="B715" s="287">
        <v>764</v>
      </c>
      <c r="C715" s="285" t="str">
        <f t="shared" si="11"/>
        <v>RİZEÇAMLIHEMŞİN</v>
      </c>
      <c r="D715" s="287">
        <v>764</v>
      </c>
      <c r="E715" s="286" t="s">
        <v>179</v>
      </c>
      <c r="F715" s="286" t="s">
        <v>135</v>
      </c>
      <c r="G715" s="286" t="s">
        <v>788</v>
      </c>
    </row>
    <row r="716" spans="1:7" x14ac:dyDescent="0.25">
      <c r="A716" s="284" t="s">
        <v>789</v>
      </c>
      <c r="B716" s="285">
        <v>765</v>
      </c>
      <c r="C716" s="285" t="str">
        <f t="shared" si="11"/>
        <v>RİZEÇAYELİ</v>
      </c>
      <c r="D716" s="285">
        <v>765</v>
      </c>
      <c r="E716" s="284" t="s">
        <v>179</v>
      </c>
      <c r="F716" s="284" t="s">
        <v>135</v>
      </c>
      <c r="G716" s="284" t="s">
        <v>789</v>
      </c>
    </row>
    <row r="717" spans="1:7" x14ac:dyDescent="0.25">
      <c r="A717" s="286" t="s">
        <v>790</v>
      </c>
      <c r="B717" s="287">
        <v>766</v>
      </c>
      <c r="C717" s="285" t="str">
        <f t="shared" si="11"/>
        <v>RİZEDEREPAZARI</v>
      </c>
      <c r="D717" s="287">
        <v>766</v>
      </c>
      <c r="E717" s="286" t="s">
        <v>179</v>
      </c>
      <c r="F717" s="286" t="s">
        <v>135</v>
      </c>
      <c r="G717" s="286" t="s">
        <v>790</v>
      </c>
    </row>
    <row r="718" spans="1:7" x14ac:dyDescent="0.25">
      <c r="A718" s="284" t="s">
        <v>791</v>
      </c>
      <c r="B718" s="285">
        <v>767</v>
      </c>
      <c r="C718" s="285" t="str">
        <f t="shared" si="11"/>
        <v>RİZEFINDIKLI</v>
      </c>
      <c r="D718" s="285">
        <v>767</v>
      </c>
      <c r="E718" s="284" t="s">
        <v>179</v>
      </c>
      <c r="F718" s="284" t="s">
        <v>135</v>
      </c>
      <c r="G718" s="284" t="s">
        <v>791</v>
      </c>
    </row>
    <row r="719" spans="1:7" x14ac:dyDescent="0.25">
      <c r="A719" s="286" t="s">
        <v>792</v>
      </c>
      <c r="B719" s="287">
        <v>768</v>
      </c>
      <c r="C719" s="285" t="str">
        <f t="shared" si="11"/>
        <v>RİZEGÜNEYSU</v>
      </c>
      <c r="D719" s="287">
        <v>768</v>
      </c>
      <c r="E719" s="286" t="s">
        <v>179</v>
      </c>
      <c r="F719" s="286" t="s">
        <v>135</v>
      </c>
      <c r="G719" s="286" t="s">
        <v>792</v>
      </c>
    </row>
    <row r="720" spans="1:7" x14ac:dyDescent="0.25">
      <c r="A720" s="284" t="s">
        <v>793</v>
      </c>
      <c r="B720" s="285">
        <v>769</v>
      </c>
      <c r="C720" s="285" t="str">
        <f t="shared" si="11"/>
        <v>MUĞLAKAVAKLIDERE</v>
      </c>
      <c r="D720" s="285">
        <v>769</v>
      </c>
      <c r="E720" s="284" t="s">
        <v>165</v>
      </c>
      <c r="F720" s="284" t="s">
        <v>130</v>
      </c>
      <c r="G720" s="284" t="s">
        <v>793</v>
      </c>
    </row>
    <row r="721" spans="1:7" x14ac:dyDescent="0.25">
      <c r="A721" s="286" t="s">
        <v>794</v>
      </c>
      <c r="B721" s="287">
        <v>770</v>
      </c>
      <c r="C721" s="285" t="str">
        <f t="shared" si="11"/>
        <v>MUĞLAKÖYCEĞİZ</v>
      </c>
      <c r="D721" s="287">
        <v>770</v>
      </c>
      <c r="E721" s="286" t="s">
        <v>165</v>
      </c>
      <c r="F721" s="286" t="s">
        <v>130</v>
      </c>
      <c r="G721" s="286" t="s">
        <v>794</v>
      </c>
    </row>
    <row r="722" spans="1:7" x14ac:dyDescent="0.25">
      <c r="A722" s="284" t="s">
        <v>795</v>
      </c>
      <c r="B722" s="285">
        <v>771</v>
      </c>
      <c r="C722" s="285" t="str">
        <f t="shared" si="11"/>
        <v>MUĞLAMARMARİS</v>
      </c>
      <c r="D722" s="285">
        <v>771</v>
      </c>
      <c r="E722" s="284" t="s">
        <v>165</v>
      </c>
      <c r="F722" s="284" t="s">
        <v>130</v>
      </c>
      <c r="G722" s="284" t="s">
        <v>795</v>
      </c>
    </row>
    <row r="723" spans="1:7" x14ac:dyDescent="0.25">
      <c r="A723" s="286" t="s">
        <v>796</v>
      </c>
      <c r="B723" s="287">
        <v>772</v>
      </c>
      <c r="C723" s="285" t="str">
        <f t="shared" si="11"/>
        <v>MUĞLAMİLAS</v>
      </c>
      <c r="D723" s="287">
        <v>772</v>
      </c>
      <c r="E723" s="286" t="s">
        <v>165</v>
      </c>
      <c r="F723" s="286" t="s">
        <v>130</v>
      </c>
      <c r="G723" s="286" t="s">
        <v>796</v>
      </c>
    </row>
    <row r="724" spans="1:7" x14ac:dyDescent="0.25">
      <c r="A724" s="284" t="s">
        <v>797</v>
      </c>
      <c r="B724" s="285">
        <v>773</v>
      </c>
      <c r="C724" s="285" t="str">
        <f t="shared" si="11"/>
        <v>MUĞLAORTACA</v>
      </c>
      <c r="D724" s="285">
        <v>773</v>
      </c>
      <c r="E724" s="284" t="s">
        <v>165</v>
      </c>
      <c r="F724" s="284" t="s">
        <v>130</v>
      </c>
      <c r="G724" s="284" t="s">
        <v>797</v>
      </c>
    </row>
    <row r="725" spans="1:7" x14ac:dyDescent="0.25">
      <c r="A725" s="286" t="s">
        <v>798</v>
      </c>
      <c r="B725" s="287">
        <v>774</v>
      </c>
      <c r="C725" s="285" t="str">
        <f t="shared" si="11"/>
        <v>MUĞLAULA</v>
      </c>
      <c r="D725" s="287">
        <v>774</v>
      </c>
      <c r="E725" s="286" t="s">
        <v>165</v>
      </c>
      <c r="F725" s="286" t="s">
        <v>130</v>
      </c>
      <c r="G725" s="286" t="s">
        <v>798</v>
      </c>
    </row>
    <row r="726" spans="1:7" x14ac:dyDescent="0.25">
      <c r="A726" s="284" t="s">
        <v>799</v>
      </c>
      <c r="B726" s="285">
        <v>775</v>
      </c>
      <c r="C726" s="285" t="str">
        <f t="shared" si="11"/>
        <v>MUĞLAYATAĞAN</v>
      </c>
      <c r="D726" s="285">
        <v>775</v>
      </c>
      <c r="E726" s="284" t="s">
        <v>165</v>
      </c>
      <c r="F726" s="284" t="s">
        <v>130</v>
      </c>
      <c r="G726" s="284" t="s">
        <v>799</v>
      </c>
    </row>
    <row r="727" spans="1:7" x14ac:dyDescent="0.25">
      <c r="A727" s="286" t="s">
        <v>800</v>
      </c>
      <c r="B727" s="287">
        <v>777</v>
      </c>
      <c r="C727" s="285" t="str">
        <f t="shared" si="11"/>
        <v>MUŞBULANIK</v>
      </c>
      <c r="D727" s="287">
        <v>777</v>
      </c>
      <c r="E727" s="286" t="s">
        <v>179</v>
      </c>
      <c r="F727" s="286" t="s">
        <v>131</v>
      </c>
      <c r="G727" s="286" t="s">
        <v>800</v>
      </c>
    </row>
    <row r="728" spans="1:7" x14ac:dyDescent="0.25">
      <c r="A728" s="284" t="s">
        <v>801</v>
      </c>
      <c r="B728" s="285">
        <v>778</v>
      </c>
      <c r="C728" s="285" t="str">
        <f t="shared" si="11"/>
        <v>MUŞHASKÖY</v>
      </c>
      <c r="D728" s="285">
        <v>778</v>
      </c>
      <c r="E728" s="284" t="s">
        <v>179</v>
      </c>
      <c r="F728" s="284" t="s">
        <v>131</v>
      </c>
      <c r="G728" s="284" t="s">
        <v>801</v>
      </c>
    </row>
    <row r="729" spans="1:7" x14ac:dyDescent="0.25">
      <c r="A729" s="286" t="s">
        <v>802</v>
      </c>
      <c r="B729" s="287">
        <v>779</v>
      </c>
      <c r="C729" s="285" t="str">
        <f t="shared" si="11"/>
        <v>MUŞKORKUT</v>
      </c>
      <c r="D729" s="287">
        <v>779</v>
      </c>
      <c r="E729" s="286" t="s">
        <v>179</v>
      </c>
      <c r="F729" s="286" t="s">
        <v>131</v>
      </c>
      <c r="G729" s="286" t="s">
        <v>802</v>
      </c>
    </row>
    <row r="730" spans="1:7" x14ac:dyDescent="0.25">
      <c r="A730" s="284" t="s">
        <v>803</v>
      </c>
      <c r="B730" s="285">
        <v>780</v>
      </c>
      <c r="C730" s="285" t="str">
        <f t="shared" si="11"/>
        <v>MUŞMALAZGİRT</v>
      </c>
      <c r="D730" s="285">
        <v>780</v>
      </c>
      <c r="E730" s="284" t="s">
        <v>179</v>
      </c>
      <c r="F730" s="284" t="s">
        <v>131</v>
      </c>
      <c r="G730" s="284" t="s">
        <v>803</v>
      </c>
    </row>
    <row r="731" spans="1:7" x14ac:dyDescent="0.25">
      <c r="A731" s="286" t="s">
        <v>804</v>
      </c>
      <c r="B731" s="287">
        <v>781</v>
      </c>
      <c r="C731" s="285" t="str">
        <f t="shared" si="11"/>
        <v>MUŞVARTO</v>
      </c>
      <c r="D731" s="287">
        <v>781</v>
      </c>
      <c r="E731" s="286" t="s">
        <v>179</v>
      </c>
      <c r="F731" s="286" t="s">
        <v>131</v>
      </c>
      <c r="G731" s="286" t="s">
        <v>804</v>
      </c>
    </row>
    <row r="732" spans="1:7" x14ac:dyDescent="0.25">
      <c r="A732" s="284" t="s">
        <v>805</v>
      </c>
      <c r="B732" s="285">
        <v>783</v>
      </c>
      <c r="C732" s="285" t="str">
        <f t="shared" si="11"/>
        <v>RİZEHEMŞİN</v>
      </c>
      <c r="D732" s="285">
        <v>783</v>
      </c>
      <c r="E732" s="284" t="s">
        <v>179</v>
      </c>
      <c r="F732" s="284" t="s">
        <v>135</v>
      </c>
      <c r="G732" s="284" t="s">
        <v>805</v>
      </c>
    </row>
    <row r="733" spans="1:7" x14ac:dyDescent="0.25">
      <c r="A733" s="286" t="s">
        <v>806</v>
      </c>
      <c r="B733" s="287">
        <v>784</v>
      </c>
      <c r="C733" s="285" t="str">
        <f t="shared" si="11"/>
        <v>RİZEİKİZDERE</v>
      </c>
      <c r="D733" s="287">
        <v>784</v>
      </c>
      <c r="E733" s="286" t="s">
        <v>179</v>
      </c>
      <c r="F733" s="286" t="s">
        <v>135</v>
      </c>
      <c r="G733" s="286" t="s">
        <v>806</v>
      </c>
    </row>
    <row r="734" spans="1:7" x14ac:dyDescent="0.25">
      <c r="A734" s="284" t="s">
        <v>807</v>
      </c>
      <c r="B734" s="285">
        <v>785</v>
      </c>
      <c r="C734" s="285" t="str">
        <f t="shared" si="11"/>
        <v>RİZEİYİDERE</v>
      </c>
      <c r="D734" s="285">
        <v>785</v>
      </c>
      <c r="E734" s="284" t="s">
        <v>179</v>
      </c>
      <c r="F734" s="284" t="s">
        <v>135</v>
      </c>
      <c r="G734" s="284" t="s">
        <v>807</v>
      </c>
    </row>
    <row r="735" spans="1:7" x14ac:dyDescent="0.25">
      <c r="A735" s="286" t="s">
        <v>808</v>
      </c>
      <c r="B735" s="287">
        <v>786</v>
      </c>
      <c r="C735" s="285" t="str">
        <f t="shared" si="11"/>
        <v>RİZEKALKANDERE</v>
      </c>
      <c r="D735" s="287">
        <v>786</v>
      </c>
      <c r="E735" s="286" t="s">
        <v>179</v>
      </c>
      <c r="F735" s="286" t="s">
        <v>135</v>
      </c>
      <c r="G735" s="286" t="s">
        <v>808</v>
      </c>
    </row>
    <row r="736" spans="1:7" x14ac:dyDescent="0.25">
      <c r="A736" s="284" t="s">
        <v>809</v>
      </c>
      <c r="B736" s="285">
        <v>787</v>
      </c>
      <c r="C736" s="285" t="str">
        <f t="shared" si="11"/>
        <v>RİZEPAZAR</v>
      </c>
      <c r="D736" s="285">
        <v>787</v>
      </c>
      <c r="E736" s="284" t="s">
        <v>179</v>
      </c>
      <c r="F736" s="284" t="s">
        <v>135</v>
      </c>
      <c r="G736" s="284" t="s">
        <v>809</v>
      </c>
    </row>
    <row r="737" spans="1:7" x14ac:dyDescent="0.25">
      <c r="A737" s="286" t="s">
        <v>810</v>
      </c>
      <c r="B737" s="287">
        <v>789</v>
      </c>
      <c r="C737" s="285" t="str">
        <f t="shared" si="11"/>
        <v>SAKARYAAKYAZI</v>
      </c>
      <c r="D737" s="287">
        <v>789</v>
      </c>
      <c r="E737" s="286" t="s">
        <v>165</v>
      </c>
      <c r="F737" s="286" t="s">
        <v>136</v>
      </c>
      <c r="G737" s="286" t="s">
        <v>810</v>
      </c>
    </row>
    <row r="738" spans="1:7" x14ac:dyDescent="0.25">
      <c r="A738" s="284" t="s">
        <v>811</v>
      </c>
      <c r="B738" s="285">
        <v>790</v>
      </c>
      <c r="C738" s="285" t="str">
        <f t="shared" si="11"/>
        <v>SAKARYAFERİZLİ</v>
      </c>
      <c r="D738" s="285">
        <v>790</v>
      </c>
      <c r="E738" s="284" t="s">
        <v>165</v>
      </c>
      <c r="F738" s="284" t="s">
        <v>136</v>
      </c>
      <c r="G738" s="284" t="s">
        <v>811</v>
      </c>
    </row>
    <row r="739" spans="1:7" x14ac:dyDescent="0.25">
      <c r="A739" s="286" t="s">
        <v>812</v>
      </c>
      <c r="B739" s="287">
        <v>791</v>
      </c>
      <c r="C739" s="285" t="str">
        <f t="shared" si="11"/>
        <v>SAKARYAGEYVE</v>
      </c>
      <c r="D739" s="287">
        <v>791</v>
      </c>
      <c r="E739" s="286" t="s">
        <v>165</v>
      </c>
      <c r="F739" s="286" t="s">
        <v>136</v>
      </c>
      <c r="G739" s="286" t="s">
        <v>812</v>
      </c>
    </row>
    <row r="740" spans="1:7" x14ac:dyDescent="0.25">
      <c r="A740" s="284" t="s">
        <v>813</v>
      </c>
      <c r="B740" s="285">
        <v>792</v>
      </c>
      <c r="C740" s="285" t="str">
        <f t="shared" si="11"/>
        <v>SAKARYAHENDEK</v>
      </c>
      <c r="D740" s="285">
        <v>792</v>
      </c>
      <c r="E740" s="284" t="s">
        <v>165</v>
      </c>
      <c r="F740" s="284" t="s">
        <v>136</v>
      </c>
      <c r="G740" s="284" t="s">
        <v>813</v>
      </c>
    </row>
    <row r="741" spans="1:7" x14ac:dyDescent="0.25">
      <c r="A741" s="286" t="s">
        <v>814</v>
      </c>
      <c r="B741" s="287">
        <v>793</v>
      </c>
      <c r="C741" s="285" t="str">
        <f t="shared" si="11"/>
        <v>SAKARYAKARAPÜRÇEK</v>
      </c>
      <c r="D741" s="287">
        <v>793</v>
      </c>
      <c r="E741" s="286" t="s">
        <v>165</v>
      </c>
      <c r="F741" s="286" t="s">
        <v>136</v>
      </c>
      <c r="G741" s="286" t="s">
        <v>814</v>
      </c>
    </row>
    <row r="742" spans="1:7" x14ac:dyDescent="0.25">
      <c r="A742" s="284" t="s">
        <v>815</v>
      </c>
      <c r="B742" s="285">
        <v>794</v>
      </c>
      <c r="C742" s="285" t="str">
        <f t="shared" si="11"/>
        <v>SAKARYAKARASU</v>
      </c>
      <c r="D742" s="285">
        <v>794</v>
      </c>
      <c r="E742" s="284" t="s">
        <v>165</v>
      </c>
      <c r="F742" s="284" t="s">
        <v>136</v>
      </c>
      <c r="G742" s="284" t="s">
        <v>815</v>
      </c>
    </row>
    <row r="743" spans="1:7" x14ac:dyDescent="0.25">
      <c r="A743" s="286" t="s">
        <v>816</v>
      </c>
      <c r="B743" s="287">
        <v>795</v>
      </c>
      <c r="C743" s="285" t="str">
        <f t="shared" si="11"/>
        <v>SAKARYAKAYNARCA</v>
      </c>
      <c r="D743" s="287">
        <v>795</v>
      </c>
      <c r="E743" s="286" t="s">
        <v>165</v>
      </c>
      <c r="F743" s="286" t="s">
        <v>136</v>
      </c>
      <c r="G743" s="286" t="s">
        <v>816</v>
      </c>
    </row>
    <row r="744" spans="1:7" x14ac:dyDescent="0.25">
      <c r="A744" s="284" t="s">
        <v>817</v>
      </c>
      <c r="B744" s="285">
        <v>796</v>
      </c>
      <c r="C744" s="285" t="str">
        <f t="shared" si="11"/>
        <v>SAKARYAKOCAALİ</v>
      </c>
      <c r="D744" s="285">
        <v>796</v>
      </c>
      <c r="E744" s="284" t="s">
        <v>165</v>
      </c>
      <c r="F744" s="284" t="s">
        <v>136</v>
      </c>
      <c r="G744" s="284" t="s">
        <v>817</v>
      </c>
    </row>
    <row r="745" spans="1:7" x14ac:dyDescent="0.25">
      <c r="A745" s="286" t="s">
        <v>818</v>
      </c>
      <c r="B745" s="287">
        <v>797</v>
      </c>
      <c r="C745" s="285" t="str">
        <f t="shared" si="11"/>
        <v>SAKARYAPAMUKOVA</v>
      </c>
      <c r="D745" s="287">
        <v>797</v>
      </c>
      <c r="E745" s="286" t="s">
        <v>165</v>
      </c>
      <c r="F745" s="286" t="s">
        <v>136</v>
      </c>
      <c r="G745" s="286" t="s">
        <v>818</v>
      </c>
    </row>
    <row r="746" spans="1:7" x14ac:dyDescent="0.25">
      <c r="A746" s="284" t="s">
        <v>819</v>
      </c>
      <c r="B746" s="285">
        <v>798</v>
      </c>
      <c r="C746" s="285" t="str">
        <f t="shared" si="11"/>
        <v>SAKARYASAPANCA</v>
      </c>
      <c r="D746" s="285">
        <v>798</v>
      </c>
      <c r="E746" s="284" t="s">
        <v>165</v>
      </c>
      <c r="F746" s="284" t="s">
        <v>136</v>
      </c>
      <c r="G746" s="284" t="s">
        <v>819</v>
      </c>
    </row>
    <row r="747" spans="1:7" x14ac:dyDescent="0.25">
      <c r="A747" s="286" t="s">
        <v>820</v>
      </c>
      <c r="B747" s="287">
        <v>799</v>
      </c>
      <c r="C747" s="285" t="str">
        <f t="shared" si="11"/>
        <v>SAKARYASÖĞÜTLÜ</v>
      </c>
      <c r="D747" s="287">
        <v>799</v>
      </c>
      <c r="E747" s="286" t="s">
        <v>165</v>
      </c>
      <c r="F747" s="286" t="s">
        <v>136</v>
      </c>
      <c r="G747" s="286" t="s">
        <v>820</v>
      </c>
    </row>
    <row r="748" spans="1:7" x14ac:dyDescent="0.25">
      <c r="A748" s="284" t="s">
        <v>821</v>
      </c>
      <c r="B748" s="285">
        <v>800</v>
      </c>
      <c r="C748" s="285" t="str">
        <f t="shared" si="11"/>
        <v>SAKARYATARAKLI</v>
      </c>
      <c r="D748" s="285">
        <v>800</v>
      </c>
      <c r="E748" s="284" t="s">
        <v>165</v>
      </c>
      <c r="F748" s="284" t="s">
        <v>136</v>
      </c>
      <c r="G748" s="284" t="s">
        <v>821</v>
      </c>
    </row>
    <row r="749" spans="1:7" x14ac:dyDescent="0.25">
      <c r="A749" s="286" t="s">
        <v>822</v>
      </c>
      <c r="B749" s="287">
        <v>801</v>
      </c>
      <c r="C749" s="285" t="str">
        <f t="shared" si="11"/>
        <v>SAKARYAADAPAZARI</v>
      </c>
      <c r="D749" s="287">
        <v>801</v>
      </c>
      <c r="E749" s="286" t="s">
        <v>165</v>
      </c>
      <c r="F749" s="286" t="s">
        <v>136</v>
      </c>
      <c r="G749" s="286" t="s">
        <v>822</v>
      </c>
    </row>
    <row r="750" spans="1:7" x14ac:dyDescent="0.25">
      <c r="A750" s="284" t="s">
        <v>823</v>
      </c>
      <c r="B750" s="285">
        <v>803</v>
      </c>
      <c r="C750" s="285" t="str">
        <f t="shared" si="11"/>
        <v>SAMSUNATAKUM</v>
      </c>
      <c r="D750" s="285">
        <v>803</v>
      </c>
      <c r="E750" s="284" t="s">
        <v>165</v>
      </c>
      <c r="F750" s="284" t="s">
        <v>137</v>
      </c>
      <c r="G750" s="284" t="s">
        <v>823</v>
      </c>
    </row>
    <row r="751" spans="1:7" x14ac:dyDescent="0.25">
      <c r="A751" s="286" t="s">
        <v>824</v>
      </c>
      <c r="B751" s="287">
        <v>804</v>
      </c>
      <c r="C751" s="285" t="str">
        <f t="shared" si="11"/>
        <v>SAMSUNCANİK</v>
      </c>
      <c r="D751" s="287">
        <v>804</v>
      </c>
      <c r="E751" s="286" t="s">
        <v>165</v>
      </c>
      <c r="F751" s="286" t="s">
        <v>137</v>
      </c>
      <c r="G751" s="286" t="s">
        <v>824</v>
      </c>
    </row>
    <row r="752" spans="1:7" x14ac:dyDescent="0.25">
      <c r="A752" s="284" t="s">
        <v>825</v>
      </c>
      <c r="B752" s="285">
        <v>805</v>
      </c>
      <c r="C752" s="285" t="str">
        <f t="shared" si="11"/>
        <v>SAMSUNİLKADIM</v>
      </c>
      <c r="D752" s="285">
        <v>805</v>
      </c>
      <c r="E752" s="284" t="s">
        <v>165</v>
      </c>
      <c r="F752" s="284" t="s">
        <v>137</v>
      </c>
      <c r="G752" s="284" t="s">
        <v>825</v>
      </c>
    </row>
    <row r="753" spans="1:7" x14ac:dyDescent="0.25">
      <c r="A753" s="286" t="s">
        <v>826</v>
      </c>
      <c r="B753" s="287">
        <v>806</v>
      </c>
      <c r="C753" s="285" t="str">
        <f t="shared" si="11"/>
        <v>SAMSUNALAÇAM</v>
      </c>
      <c r="D753" s="287">
        <v>806</v>
      </c>
      <c r="E753" s="286" t="s">
        <v>165</v>
      </c>
      <c r="F753" s="286" t="s">
        <v>137</v>
      </c>
      <c r="G753" s="286" t="s">
        <v>826</v>
      </c>
    </row>
    <row r="754" spans="1:7" x14ac:dyDescent="0.25">
      <c r="A754" s="284" t="s">
        <v>827</v>
      </c>
      <c r="B754" s="285">
        <v>807</v>
      </c>
      <c r="C754" s="285" t="str">
        <f t="shared" si="11"/>
        <v>SAMSUNASARCIK</v>
      </c>
      <c r="D754" s="285">
        <v>807</v>
      </c>
      <c r="E754" s="284" t="s">
        <v>165</v>
      </c>
      <c r="F754" s="284" t="s">
        <v>137</v>
      </c>
      <c r="G754" s="284" t="s">
        <v>827</v>
      </c>
    </row>
    <row r="755" spans="1:7" x14ac:dyDescent="0.25">
      <c r="A755" s="286" t="s">
        <v>418</v>
      </c>
      <c r="B755" s="287">
        <v>808</v>
      </c>
      <c r="C755" s="285" t="str">
        <f t="shared" si="11"/>
        <v>SAMSUNAYVACIK</v>
      </c>
      <c r="D755" s="287">
        <v>808</v>
      </c>
      <c r="E755" s="286" t="s">
        <v>165</v>
      </c>
      <c r="F755" s="286" t="s">
        <v>137</v>
      </c>
      <c r="G755" s="286" t="s">
        <v>418</v>
      </c>
    </row>
    <row r="756" spans="1:7" x14ac:dyDescent="0.25">
      <c r="A756" s="284" t="s">
        <v>828</v>
      </c>
      <c r="B756" s="285">
        <v>809</v>
      </c>
      <c r="C756" s="285" t="str">
        <f t="shared" si="11"/>
        <v>SAMSUNBAFRA</v>
      </c>
      <c r="D756" s="285">
        <v>809</v>
      </c>
      <c r="E756" s="284" t="s">
        <v>165</v>
      </c>
      <c r="F756" s="284" t="s">
        <v>137</v>
      </c>
      <c r="G756" s="284" t="s">
        <v>828</v>
      </c>
    </row>
    <row r="757" spans="1:7" x14ac:dyDescent="0.25">
      <c r="A757" s="286" t="s">
        <v>829</v>
      </c>
      <c r="B757" s="287">
        <v>810</v>
      </c>
      <c r="C757" s="285" t="str">
        <f t="shared" si="11"/>
        <v>SAMSUNÇARŞAMBA</v>
      </c>
      <c r="D757" s="287">
        <v>810</v>
      </c>
      <c r="E757" s="286" t="s">
        <v>165</v>
      </c>
      <c r="F757" s="286" t="s">
        <v>137</v>
      </c>
      <c r="G757" s="286" t="s">
        <v>829</v>
      </c>
    </row>
    <row r="758" spans="1:7" x14ac:dyDescent="0.25">
      <c r="A758" s="284" t="s">
        <v>830</v>
      </c>
      <c r="B758" s="285">
        <v>811</v>
      </c>
      <c r="C758" s="285" t="str">
        <f t="shared" si="11"/>
        <v>SAMSUNHAVZA</v>
      </c>
      <c r="D758" s="285">
        <v>811</v>
      </c>
      <c r="E758" s="284" t="s">
        <v>165</v>
      </c>
      <c r="F758" s="284" t="s">
        <v>137</v>
      </c>
      <c r="G758" s="284" t="s">
        <v>830</v>
      </c>
    </row>
    <row r="759" spans="1:7" x14ac:dyDescent="0.25">
      <c r="A759" s="286" t="s">
        <v>831</v>
      </c>
      <c r="B759" s="287">
        <v>812</v>
      </c>
      <c r="C759" s="285" t="str">
        <f t="shared" si="11"/>
        <v>SAMSUNKAVAK</v>
      </c>
      <c r="D759" s="287">
        <v>812</v>
      </c>
      <c r="E759" s="286" t="s">
        <v>165</v>
      </c>
      <c r="F759" s="286" t="s">
        <v>137</v>
      </c>
      <c r="G759" s="286" t="s">
        <v>831</v>
      </c>
    </row>
    <row r="760" spans="1:7" x14ac:dyDescent="0.25">
      <c r="A760" s="284" t="s">
        <v>832</v>
      </c>
      <c r="B760" s="285">
        <v>813</v>
      </c>
      <c r="C760" s="285" t="str">
        <f t="shared" si="11"/>
        <v>SAMSUNLADİK</v>
      </c>
      <c r="D760" s="285">
        <v>813</v>
      </c>
      <c r="E760" s="284" t="s">
        <v>165</v>
      </c>
      <c r="F760" s="284" t="s">
        <v>137</v>
      </c>
      <c r="G760" s="284" t="s">
        <v>832</v>
      </c>
    </row>
    <row r="761" spans="1:7" x14ac:dyDescent="0.25">
      <c r="A761" s="286" t="s">
        <v>833</v>
      </c>
      <c r="B761" s="287">
        <v>814</v>
      </c>
      <c r="C761" s="285" t="str">
        <f t="shared" si="11"/>
        <v>ADANASARIÇAM</v>
      </c>
      <c r="D761" s="287">
        <v>814</v>
      </c>
      <c r="E761" s="286" t="s">
        <v>165</v>
      </c>
      <c r="F761" s="286" t="s">
        <v>81</v>
      </c>
      <c r="G761" s="286" t="s">
        <v>833</v>
      </c>
    </row>
    <row r="762" spans="1:7" x14ac:dyDescent="0.25">
      <c r="A762" s="284" t="s">
        <v>834</v>
      </c>
      <c r="B762" s="285">
        <v>815</v>
      </c>
      <c r="C762" s="285" t="str">
        <f t="shared" si="11"/>
        <v>SAMSUN19 MAYIS</v>
      </c>
      <c r="D762" s="285">
        <v>815</v>
      </c>
      <c r="E762" s="284" t="s">
        <v>165</v>
      </c>
      <c r="F762" s="284" t="s">
        <v>137</v>
      </c>
      <c r="G762" s="284" t="s">
        <v>834</v>
      </c>
    </row>
    <row r="763" spans="1:7" x14ac:dyDescent="0.25">
      <c r="A763" s="286" t="s">
        <v>835</v>
      </c>
      <c r="B763" s="287">
        <v>816</v>
      </c>
      <c r="C763" s="285" t="str">
        <f t="shared" si="11"/>
        <v>SAMSUNSALIPAZARI</v>
      </c>
      <c r="D763" s="287">
        <v>816</v>
      </c>
      <c r="E763" s="286" t="s">
        <v>165</v>
      </c>
      <c r="F763" s="286" t="s">
        <v>137</v>
      </c>
      <c r="G763" s="286" t="s">
        <v>835</v>
      </c>
    </row>
    <row r="764" spans="1:7" x14ac:dyDescent="0.25">
      <c r="A764" s="284" t="s">
        <v>836</v>
      </c>
      <c r="B764" s="285">
        <v>817</v>
      </c>
      <c r="C764" s="285" t="str">
        <f t="shared" si="11"/>
        <v>SAMSUNTEKKEKÖY</v>
      </c>
      <c r="D764" s="285">
        <v>817</v>
      </c>
      <c r="E764" s="284" t="s">
        <v>165</v>
      </c>
      <c r="F764" s="284" t="s">
        <v>137</v>
      </c>
      <c r="G764" s="284" t="s">
        <v>836</v>
      </c>
    </row>
    <row r="765" spans="1:7" x14ac:dyDescent="0.25">
      <c r="A765" s="286" t="s">
        <v>837</v>
      </c>
      <c r="B765" s="287">
        <v>818</v>
      </c>
      <c r="C765" s="285" t="str">
        <f t="shared" si="11"/>
        <v>SAMSUNTERME</v>
      </c>
      <c r="D765" s="287">
        <v>818</v>
      </c>
      <c r="E765" s="286" t="s">
        <v>165</v>
      </c>
      <c r="F765" s="286" t="s">
        <v>137</v>
      </c>
      <c r="G765" s="286" t="s">
        <v>837</v>
      </c>
    </row>
    <row r="766" spans="1:7" x14ac:dyDescent="0.25">
      <c r="A766" s="284" t="s">
        <v>838</v>
      </c>
      <c r="B766" s="285">
        <v>819</v>
      </c>
      <c r="C766" s="285" t="str">
        <f t="shared" si="11"/>
        <v>SAMSUNVEZİRKÖPRÜ</v>
      </c>
      <c r="D766" s="285">
        <v>819</v>
      </c>
      <c r="E766" s="284" t="s">
        <v>165</v>
      </c>
      <c r="F766" s="284" t="s">
        <v>137</v>
      </c>
      <c r="G766" s="284" t="s">
        <v>838</v>
      </c>
    </row>
    <row r="767" spans="1:7" x14ac:dyDescent="0.25">
      <c r="A767" s="286" t="s">
        <v>839</v>
      </c>
      <c r="B767" s="287">
        <v>820</v>
      </c>
      <c r="C767" s="285" t="str">
        <f t="shared" si="11"/>
        <v>SAMSUNYAKAKENT</v>
      </c>
      <c r="D767" s="287">
        <v>820</v>
      </c>
      <c r="E767" s="286" t="s">
        <v>165</v>
      </c>
      <c r="F767" s="286" t="s">
        <v>137</v>
      </c>
      <c r="G767" s="286" t="s">
        <v>839</v>
      </c>
    </row>
    <row r="768" spans="1:7" x14ac:dyDescent="0.25">
      <c r="A768" s="284" t="s">
        <v>840</v>
      </c>
      <c r="B768" s="285">
        <v>822</v>
      </c>
      <c r="C768" s="285" t="str">
        <f t="shared" si="11"/>
        <v>SİİRTTİLLO</v>
      </c>
      <c r="D768" s="285">
        <v>822</v>
      </c>
      <c r="E768" s="284" t="s">
        <v>179</v>
      </c>
      <c r="F768" s="284" t="s">
        <v>138</v>
      </c>
      <c r="G768" s="284" t="s">
        <v>840</v>
      </c>
    </row>
    <row r="769" spans="1:7" x14ac:dyDescent="0.25">
      <c r="A769" s="286" t="s">
        <v>841</v>
      </c>
      <c r="B769" s="287">
        <v>823</v>
      </c>
      <c r="C769" s="285" t="str">
        <f t="shared" si="11"/>
        <v>SİİRTBAYKAN</v>
      </c>
      <c r="D769" s="287">
        <v>823</v>
      </c>
      <c r="E769" s="286" t="s">
        <v>179</v>
      </c>
      <c r="F769" s="286" t="s">
        <v>138</v>
      </c>
      <c r="G769" s="286" t="s">
        <v>841</v>
      </c>
    </row>
    <row r="770" spans="1:7" x14ac:dyDescent="0.25">
      <c r="A770" s="284" t="s">
        <v>842</v>
      </c>
      <c r="B770" s="285">
        <v>824</v>
      </c>
      <c r="C770" s="285" t="str">
        <f t="shared" si="11"/>
        <v>SİİRTERUH</v>
      </c>
      <c r="D770" s="285">
        <v>824</v>
      </c>
      <c r="E770" s="284" t="s">
        <v>179</v>
      </c>
      <c r="F770" s="284" t="s">
        <v>138</v>
      </c>
      <c r="G770" s="284" t="s">
        <v>842</v>
      </c>
    </row>
    <row r="771" spans="1:7" x14ac:dyDescent="0.25">
      <c r="A771" s="286" t="s">
        <v>843</v>
      </c>
      <c r="B771" s="287">
        <v>825</v>
      </c>
      <c r="C771" s="285" t="str">
        <f t="shared" ref="C771:C834" si="12">CONCATENATE(F771,A771)</f>
        <v>SİİRTKURTALAN</v>
      </c>
      <c r="D771" s="287">
        <v>825</v>
      </c>
      <c r="E771" s="286" t="s">
        <v>179</v>
      </c>
      <c r="F771" s="286" t="s">
        <v>138</v>
      </c>
      <c r="G771" s="286" t="s">
        <v>843</v>
      </c>
    </row>
    <row r="772" spans="1:7" x14ac:dyDescent="0.25">
      <c r="A772" s="284" t="s">
        <v>844</v>
      </c>
      <c r="B772" s="285">
        <v>826</v>
      </c>
      <c r="C772" s="285" t="str">
        <f t="shared" si="12"/>
        <v>SİİRTPERVARİ</v>
      </c>
      <c r="D772" s="285">
        <v>826</v>
      </c>
      <c r="E772" s="284" t="s">
        <v>179</v>
      </c>
      <c r="F772" s="284" t="s">
        <v>138</v>
      </c>
      <c r="G772" s="284" t="s">
        <v>844</v>
      </c>
    </row>
    <row r="773" spans="1:7" x14ac:dyDescent="0.25">
      <c r="A773" s="286" t="s">
        <v>845</v>
      </c>
      <c r="B773" s="287">
        <v>827</v>
      </c>
      <c r="C773" s="285" t="str">
        <f t="shared" si="12"/>
        <v>SİİRTŞİRVAN</v>
      </c>
      <c r="D773" s="287">
        <v>827</v>
      </c>
      <c r="E773" s="286" t="s">
        <v>179</v>
      </c>
      <c r="F773" s="286" t="s">
        <v>138</v>
      </c>
      <c r="G773" s="286" t="s">
        <v>845</v>
      </c>
    </row>
    <row r="774" spans="1:7" x14ac:dyDescent="0.25">
      <c r="A774" s="284" t="s">
        <v>846</v>
      </c>
      <c r="B774" s="285">
        <v>829</v>
      </c>
      <c r="C774" s="285" t="str">
        <f t="shared" si="12"/>
        <v>SİNOPAYANCIK</v>
      </c>
      <c r="D774" s="285">
        <v>829</v>
      </c>
      <c r="E774" s="284" t="s">
        <v>179</v>
      </c>
      <c r="F774" s="284" t="s">
        <v>139</v>
      </c>
      <c r="G774" s="284" t="s">
        <v>846</v>
      </c>
    </row>
    <row r="775" spans="1:7" x14ac:dyDescent="0.25">
      <c r="A775" s="286" t="s">
        <v>847</v>
      </c>
      <c r="B775" s="287">
        <v>830</v>
      </c>
      <c r="C775" s="285" t="str">
        <f t="shared" si="12"/>
        <v>SİNOPBOYABAT</v>
      </c>
      <c r="D775" s="287">
        <v>830</v>
      </c>
      <c r="E775" s="286" t="s">
        <v>179</v>
      </c>
      <c r="F775" s="286" t="s">
        <v>139</v>
      </c>
      <c r="G775" s="286" t="s">
        <v>847</v>
      </c>
    </row>
    <row r="776" spans="1:7" x14ac:dyDescent="0.25">
      <c r="A776" s="284" t="s">
        <v>848</v>
      </c>
      <c r="B776" s="285">
        <v>831</v>
      </c>
      <c r="C776" s="285" t="str">
        <f t="shared" si="12"/>
        <v>SİNOPDİKMEN</v>
      </c>
      <c r="D776" s="285">
        <v>831</v>
      </c>
      <c r="E776" s="284" t="s">
        <v>179</v>
      </c>
      <c r="F776" s="284" t="s">
        <v>139</v>
      </c>
      <c r="G776" s="284" t="s">
        <v>848</v>
      </c>
    </row>
    <row r="777" spans="1:7" x14ac:dyDescent="0.25">
      <c r="A777" s="286" t="s">
        <v>849</v>
      </c>
      <c r="B777" s="287">
        <v>832</v>
      </c>
      <c r="C777" s="285" t="str">
        <f t="shared" si="12"/>
        <v>SİNOPDURAĞAN</v>
      </c>
      <c r="D777" s="287">
        <v>832</v>
      </c>
      <c r="E777" s="286" t="s">
        <v>179</v>
      </c>
      <c r="F777" s="286" t="s">
        <v>139</v>
      </c>
      <c r="G777" s="286" t="s">
        <v>849</v>
      </c>
    </row>
    <row r="778" spans="1:7" x14ac:dyDescent="0.25">
      <c r="A778" s="284" t="s">
        <v>850</v>
      </c>
      <c r="B778" s="285">
        <v>833</v>
      </c>
      <c r="C778" s="285" t="str">
        <f t="shared" si="12"/>
        <v>SİNOPERFELEK</v>
      </c>
      <c r="D778" s="285">
        <v>833</v>
      </c>
      <c r="E778" s="284" t="s">
        <v>179</v>
      </c>
      <c r="F778" s="284" t="s">
        <v>139</v>
      </c>
      <c r="G778" s="284" t="s">
        <v>850</v>
      </c>
    </row>
    <row r="779" spans="1:7" x14ac:dyDescent="0.25">
      <c r="A779" s="286" t="s">
        <v>851</v>
      </c>
      <c r="B779" s="287">
        <v>834</v>
      </c>
      <c r="C779" s="285" t="str">
        <f t="shared" si="12"/>
        <v>SİNOPGERZE</v>
      </c>
      <c r="D779" s="287">
        <v>834</v>
      </c>
      <c r="E779" s="286" t="s">
        <v>179</v>
      </c>
      <c r="F779" s="286" t="s">
        <v>139</v>
      </c>
      <c r="G779" s="286" t="s">
        <v>851</v>
      </c>
    </row>
    <row r="780" spans="1:7" x14ac:dyDescent="0.25">
      <c r="A780" s="284" t="s">
        <v>852</v>
      </c>
      <c r="B780" s="285">
        <v>835</v>
      </c>
      <c r="C780" s="285" t="str">
        <f t="shared" si="12"/>
        <v>SİNOPSARAYDÜZÜ</v>
      </c>
      <c r="D780" s="285">
        <v>835</v>
      </c>
      <c r="E780" s="284" t="s">
        <v>179</v>
      </c>
      <c r="F780" s="284" t="s">
        <v>139</v>
      </c>
      <c r="G780" s="284" t="s">
        <v>852</v>
      </c>
    </row>
    <row r="781" spans="1:7" x14ac:dyDescent="0.25">
      <c r="A781" s="286" t="s">
        <v>853</v>
      </c>
      <c r="B781" s="287">
        <v>836</v>
      </c>
      <c r="C781" s="285" t="str">
        <f t="shared" si="12"/>
        <v>SİNOPTÜRKELİ</v>
      </c>
      <c r="D781" s="287">
        <v>836</v>
      </c>
      <c r="E781" s="286" t="s">
        <v>179</v>
      </c>
      <c r="F781" s="286" t="s">
        <v>139</v>
      </c>
      <c r="G781" s="286" t="s">
        <v>853</v>
      </c>
    </row>
    <row r="782" spans="1:7" x14ac:dyDescent="0.25">
      <c r="A782" s="284" t="s">
        <v>854</v>
      </c>
      <c r="B782" s="285">
        <v>838</v>
      </c>
      <c r="C782" s="285" t="str">
        <f t="shared" si="12"/>
        <v>SİVASAKINCILAR</v>
      </c>
      <c r="D782" s="285">
        <v>838</v>
      </c>
      <c r="E782" s="284" t="s">
        <v>179</v>
      </c>
      <c r="F782" s="284" t="s">
        <v>140</v>
      </c>
      <c r="G782" s="284" t="s">
        <v>854</v>
      </c>
    </row>
    <row r="783" spans="1:7" x14ac:dyDescent="0.25">
      <c r="A783" s="286" t="s">
        <v>256</v>
      </c>
      <c r="B783" s="287">
        <v>839</v>
      </c>
      <c r="C783" s="285" t="str">
        <f t="shared" si="12"/>
        <v>SİVASALTINYAYLA</v>
      </c>
      <c r="D783" s="287">
        <v>839</v>
      </c>
      <c r="E783" s="286" t="s">
        <v>179</v>
      </c>
      <c r="F783" s="286" t="s">
        <v>140</v>
      </c>
      <c r="G783" s="286" t="s">
        <v>256</v>
      </c>
    </row>
    <row r="784" spans="1:7" x14ac:dyDescent="0.25">
      <c r="A784" s="284" t="s">
        <v>855</v>
      </c>
      <c r="B784" s="285">
        <v>840</v>
      </c>
      <c r="C784" s="285" t="str">
        <f t="shared" si="12"/>
        <v>SİVASDİVRİĞİ</v>
      </c>
      <c r="D784" s="285">
        <v>840</v>
      </c>
      <c r="E784" s="284" t="s">
        <v>179</v>
      </c>
      <c r="F784" s="284" t="s">
        <v>140</v>
      </c>
      <c r="G784" s="284" t="s">
        <v>855</v>
      </c>
    </row>
    <row r="785" spans="1:7" x14ac:dyDescent="0.25">
      <c r="A785" s="286" t="s">
        <v>856</v>
      </c>
      <c r="B785" s="287">
        <v>841</v>
      </c>
      <c r="C785" s="285" t="str">
        <f t="shared" si="12"/>
        <v>SİVASDOĞANŞAR</v>
      </c>
      <c r="D785" s="287">
        <v>841</v>
      </c>
      <c r="E785" s="286" t="s">
        <v>179</v>
      </c>
      <c r="F785" s="286" t="s">
        <v>140</v>
      </c>
      <c r="G785" s="286" t="s">
        <v>856</v>
      </c>
    </row>
    <row r="786" spans="1:7" x14ac:dyDescent="0.25">
      <c r="A786" s="284" t="s">
        <v>857</v>
      </c>
      <c r="B786" s="285">
        <v>842</v>
      </c>
      <c r="C786" s="285" t="str">
        <f t="shared" si="12"/>
        <v>SİVASGEMEREK</v>
      </c>
      <c r="D786" s="285">
        <v>842</v>
      </c>
      <c r="E786" s="284" t="s">
        <v>179</v>
      </c>
      <c r="F786" s="284" t="s">
        <v>140</v>
      </c>
      <c r="G786" s="284" t="s">
        <v>857</v>
      </c>
    </row>
    <row r="787" spans="1:7" x14ac:dyDescent="0.25">
      <c r="A787" s="286" t="s">
        <v>858</v>
      </c>
      <c r="B787" s="287">
        <v>843</v>
      </c>
      <c r="C787" s="285" t="str">
        <f t="shared" si="12"/>
        <v>SİVASGÖLOVA</v>
      </c>
      <c r="D787" s="287">
        <v>843</v>
      </c>
      <c r="E787" s="286" t="s">
        <v>179</v>
      </c>
      <c r="F787" s="286" t="s">
        <v>140</v>
      </c>
      <c r="G787" s="286" t="s">
        <v>858</v>
      </c>
    </row>
    <row r="788" spans="1:7" x14ac:dyDescent="0.25">
      <c r="A788" s="284" t="s">
        <v>859</v>
      </c>
      <c r="B788" s="285">
        <v>844</v>
      </c>
      <c r="C788" s="285" t="str">
        <f t="shared" si="12"/>
        <v>SİVASGÜRÜN</v>
      </c>
      <c r="D788" s="285">
        <v>844</v>
      </c>
      <c r="E788" s="284" t="s">
        <v>179</v>
      </c>
      <c r="F788" s="284" t="s">
        <v>140</v>
      </c>
      <c r="G788" s="284" t="s">
        <v>859</v>
      </c>
    </row>
    <row r="789" spans="1:7" x14ac:dyDescent="0.25">
      <c r="A789" s="286" t="s">
        <v>860</v>
      </c>
      <c r="B789" s="287">
        <v>845</v>
      </c>
      <c r="C789" s="285" t="str">
        <f t="shared" si="12"/>
        <v>SİVASHAFİK</v>
      </c>
      <c r="D789" s="287">
        <v>845</v>
      </c>
      <c r="E789" s="286" t="s">
        <v>179</v>
      </c>
      <c r="F789" s="286" t="s">
        <v>140</v>
      </c>
      <c r="G789" s="286" t="s">
        <v>860</v>
      </c>
    </row>
    <row r="790" spans="1:7" x14ac:dyDescent="0.25">
      <c r="A790" s="284" t="s">
        <v>861</v>
      </c>
      <c r="B790" s="285">
        <v>846</v>
      </c>
      <c r="C790" s="285" t="str">
        <f t="shared" si="12"/>
        <v>SİVASİMRANLI</v>
      </c>
      <c r="D790" s="285">
        <v>846</v>
      </c>
      <c r="E790" s="284" t="s">
        <v>179</v>
      </c>
      <c r="F790" s="284" t="s">
        <v>140</v>
      </c>
      <c r="G790" s="284" t="s">
        <v>861</v>
      </c>
    </row>
    <row r="791" spans="1:7" x14ac:dyDescent="0.25">
      <c r="A791" s="286" t="s">
        <v>862</v>
      </c>
      <c r="B791" s="287">
        <v>847</v>
      </c>
      <c r="C791" s="285" t="str">
        <f t="shared" si="12"/>
        <v>SİVASKANGAL</v>
      </c>
      <c r="D791" s="287">
        <v>847</v>
      </c>
      <c r="E791" s="286" t="s">
        <v>179</v>
      </c>
      <c r="F791" s="286" t="s">
        <v>140</v>
      </c>
      <c r="G791" s="286" t="s">
        <v>862</v>
      </c>
    </row>
    <row r="792" spans="1:7" x14ac:dyDescent="0.25">
      <c r="A792" s="284" t="s">
        <v>863</v>
      </c>
      <c r="B792" s="285">
        <v>848</v>
      </c>
      <c r="C792" s="285" t="str">
        <f t="shared" si="12"/>
        <v>SİVASKOYULHİSAR</v>
      </c>
      <c r="D792" s="285">
        <v>848</v>
      </c>
      <c r="E792" s="284" t="s">
        <v>179</v>
      </c>
      <c r="F792" s="284" t="s">
        <v>140</v>
      </c>
      <c r="G792" s="284" t="s">
        <v>863</v>
      </c>
    </row>
    <row r="793" spans="1:7" x14ac:dyDescent="0.25">
      <c r="A793" s="286" t="s">
        <v>864</v>
      </c>
      <c r="B793" s="287">
        <v>849</v>
      </c>
      <c r="C793" s="285" t="str">
        <f t="shared" si="12"/>
        <v>SİVASSUŞEHRİ</v>
      </c>
      <c r="D793" s="287">
        <v>849</v>
      </c>
      <c r="E793" s="286" t="s">
        <v>179</v>
      </c>
      <c r="F793" s="286" t="s">
        <v>140</v>
      </c>
      <c r="G793" s="286" t="s">
        <v>864</v>
      </c>
    </row>
    <row r="794" spans="1:7" x14ac:dyDescent="0.25">
      <c r="A794" s="284" t="s">
        <v>865</v>
      </c>
      <c r="B794" s="285">
        <v>850</v>
      </c>
      <c r="C794" s="285" t="str">
        <f t="shared" si="12"/>
        <v>SİVASŞARKIŞLA</v>
      </c>
      <c r="D794" s="285">
        <v>850</v>
      </c>
      <c r="E794" s="284" t="s">
        <v>179</v>
      </c>
      <c r="F794" s="284" t="s">
        <v>140</v>
      </c>
      <c r="G794" s="284" t="s">
        <v>865</v>
      </c>
    </row>
    <row r="795" spans="1:7" x14ac:dyDescent="0.25">
      <c r="A795" s="286" t="s">
        <v>866</v>
      </c>
      <c r="B795" s="287">
        <v>851</v>
      </c>
      <c r="C795" s="285" t="str">
        <f t="shared" si="12"/>
        <v>SİVASULAŞ</v>
      </c>
      <c r="D795" s="287">
        <v>851</v>
      </c>
      <c r="E795" s="286" t="s">
        <v>179</v>
      </c>
      <c r="F795" s="286" t="s">
        <v>140</v>
      </c>
      <c r="G795" s="286" t="s">
        <v>866</v>
      </c>
    </row>
    <row r="796" spans="1:7" x14ac:dyDescent="0.25">
      <c r="A796" s="284" t="s">
        <v>867</v>
      </c>
      <c r="B796" s="285">
        <v>852</v>
      </c>
      <c r="C796" s="285" t="str">
        <f t="shared" si="12"/>
        <v>SİVASYILDIZELİ</v>
      </c>
      <c r="D796" s="285">
        <v>852</v>
      </c>
      <c r="E796" s="284" t="s">
        <v>179</v>
      </c>
      <c r="F796" s="284" t="s">
        <v>140</v>
      </c>
      <c r="G796" s="284" t="s">
        <v>867</v>
      </c>
    </row>
    <row r="797" spans="1:7" x14ac:dyDescent="0.25">
      <c r="A797" s="286" t="s">
        <v>868</v>
      </c>
      <c r="B797" s="287">
        <v>853</v>
      </c>
      <c r="C797" s="285" t="str">
        <f t="shared" si="12"/>
        <v>SİVASZARA</v>
      </c>
      <c r="D797" s="287">
        <v>853</v>
      </c>
      <c r="E797" s="286" t="s">
        <v>179</v>
      </c>
      <c r="F797" s="286" t="s">
        <v>140</v>
      </c>
      <c r="G797" s="286" t="s">
        <v>868</v>
      </c>
    </row>
    <row r="798" spans="1:7" x14ac:dyDescent="0.25">
      <c r="A798" s="284" t="s">
        <v>869</v>
      </c>
      <c r="B798" s="285">
        <v>855</v>
      </c>
      <c r="C798" s="285" t="str">
        <f t="shared" si="12"/>
        <v>TEKİRDAĞÇERKEZKÖY</v>
      </c>
      <c r="D798" s="285">
        <v>855</v>
      </c>
      <c r="E798" s="284" t="s">
        <v>165</v>
      </c>
      <c r="F798" s="284" t="s">
        <v>141</v>
      </c>
      <c r="G798" s="284" t="s">
        <v>869</v>
      </c>
    </row>
    <row r="799" spans="1:7" x14ac:dyDescent="0.25">
      <c r="A799" s="286" t="s">
        <v>870</v>
      </c>
      <c r="B799" s="287">
        <v>856</v>
      </c>
      <c r="C799" s="285" t="str">
        <f t="shared" si="12"/>
        <v>TEKİRDAĞÇORLU</v>
      </c>
      <c r="D799" s="287">
        <v>856</v>
      </c>
      <c r="E799" s="286" t="s">
        <v>165</v>
      </c>
      <c r="F799" s="286" t="s">
        <v>141</v>
      </c>
      <c r="G799" s="286" t="s">
        <v>870</v>
      </c>
    </row>
    <row r="800" spans="1:7" x14ac:dyDescent="0.25">
      <c r="A800" s="284" t="s">
        <v>871</v>
      </c>
      <c r="B800" s="285">
        <v>857</v>
      </c>
      <c r="C800" s="285" t="str">
        <f t="shared" si="12"/>
        <v>TEKİRDAĞHAYRABOLU</v>
      </c>
      <c r="D800" s="285">
        <v>857</v>
      </c>
      <c r="E800" s="284" t="s">
        <v>165</v>
      </c>
      <c r="F800" s="284" t="s">
        <v>141</v>
      </c>
      <c r="G800" s="284" t="s">
        <v>871</v>
      </c>
    </row>
    <row r="801" spans="1:7" x14ac:dyDescent="0.25">
      <c r="A801" s="286" t="s">
        <v>872</v>
      </c>
      <c r="B801" s="287">
        <v>858</v>
      </c>
      <c r="C801" s="285" t="str">
        <f t="shared" si="12"/>
        <v>TEKİRDAĞMALKARA</v>
      </c>
      <c r="D801" s="287">
        <v>858</v>
      </c>
      <c r="E801" s="286" t="s">
        <v>165</v>
      </c>
      <c r="F801" s="286" t="s">
        <v>141</v>
      </c>
      <c r="G801" s="286" t="s">
        <v>872</v>
      </c>
    </row>
    <row r="802" spans="1:7" x14ac:dyDescent="0.25">
      <c r="A802" s="284" t="s">
        <v>873</v>
      </c>
      <c r="B802" s="285">
        <v>859</v>
      </c>
      <c r="C802" s="285" t="str">
        <f t="shared" si="12"/>
        <v>TEKİRDAĞMARMARA EREĞLİSİ</v>
      </c>
      <c r="D802" s="285">
        <v>859</v>
      </c>
      <c r="E802" s="284" t="s">
        <v>165</v>
      </c>
      <c r="F802" s="284" t="s">
        <v>141</v>
      </c>
      <c r="G802" s="284" t="s">
        <v>873</v>
      </c>
    </row>
    <row r="803" spans="1:7" x14ac:dyDescent="0.25">
      <c r="A803" s="286" t="s">
        <v>874</v>
      </c>
      <c r="B803" s="287">
        <v>860</v>
      </c>
      <c r="C803" s="285" t="str">
        <f t="shared" si="12"/>
        <v>TEKİRDAĞMURATLI</v>
      </c>
      <c r="D803" s="287">
        <v>860</v>
      </c>
      <c r="E803" s="286" t="s">
        <v>165</v>
      </c>
      <c r="F803" s="286" t="s">
        <v>141</v>
      </c>
      <c r="G803" s="286" t="s">
        <v>874</v>
      </c>
    </row>
    <row r="804" spans="1:7" x14ac:dyDescent="0.25">
      <c r="A804" s="284" t="s">
        <v>875</v>
      </c>
      <c r="B804" s="285">
        <v>861</v>
      </c>
      <c r="C804" s="285" t="str">
        <f t="shared" si="12"/>
        <v>TEKİRDAĞSARAY</v>
      </c>
      <c r="D804" s="285">
        <v>861</v>
      </c>
      <c r="E804" s="284" t="s">
        <v>165</v>
      </c>
      <c r="F804" s="284" t="s">
        <v>141</v>
      </c>
      <c r="G804" s="284" t="s">
        <v>875</v>
      </c>
    </row>
    <row r="805" spans="1:7" x14ac:dyDescent="0.25">
      <c r="A805" s="286" t="s">
        <v>876</v>
      </c>
      <c r="B805" s="287">
        <v>862</v>
      </c>
      <c r="C805" s="285" t="str">
        <f t="shared" si="12"/>
        <v>TEKİRDAĞŞARKÖY</v>
      </c>
      <c r="D805" s="287">
        <v>862</v>
      </c>
      <c r="E805" s="286" t="s">
        <v>165</v>
      </c>
      <c r="F805" s="286" t="s">
        <v>141</v>
      </c>
      <c r="G805" s="286" t="s">
        <v>876</v>
      </c>
    </row>
    <row r="806" spans="1:7" x14ac:dyDescent="0.25">
      <c r="A806" s="284" t="s">
        <v>877</v>
      </c>
      <c r="B806" s="285">
        <v>864</v>
      </c>
      <c r="C806" s="285" t="str">
        <f t="shared" si="12"/>
        <v>TOKATALMUS</v>
      </c>
      <c r="D806" s="285">
        <v>864</v>
      </c>
      <c r="E806" s="284" t="s">
        <v>179</v>
      </c>
      <c r="F806" s="284" t="s">
        <v>142</v>
      </c>
      <c r="G806" s="284" t="s">
        <v>877</v>
      </c>
    </row>
    <row r="807" spans="1:7" x14ac:dyDescent="0.25">
      <c r="A807" s="286" t="s">
        <v>878</v>
      </c>
      <c r="B807" s="287">
        <v>865</v>
      </c>
      <c r="C807" s="285" t="str">
        <f t="shared" si="12"/>
        <v>TOKATARTOVA</v>
      </c>
      <c r="D807" s="287">
        <v>865</v>
      </c>
      <c r="E807" s="286" t="s">
        <v>179</v>
      </c>
      <c r="F807" s="286" t="s">
        <v>142</v>
      </c>
      <c r="G807" s="286" t="s">
        <v>878</v>
      </c>
    </row>
    <row r="808" spans="1:7" x14ac:dyDescent="0.25">
      <c r="A808" s="284" t="s">
        <v>879</v>
      </c>
      <c r="B808" s="285">
        <v>866</v>
      </c>
      <c r="C808" s="285" t="str">
        <f t="shared" si="12"/>
        <v>TOKATBAŞÇİFTLİK</v>
      </c>
      <c r="D808" s="285">
        <v>866</v>
      </c>
      <c r="E808" s="284" t="s">
        <v>179</v>
      </c>
      <c r="F808" s="284" t="s">
        <v>142</v>
      </c>
      <c r="G808" s="284" t="s">
        <v>879</v>
      </c>
    </row>
    <row r="809" spans="1:7" x14ac:dyDescent="0.25">
      <c r="A809" s="286" t="s">
        <v>880</v>
      </c>
      <c r="B809" s="287">
        <v>867</v>
      </c>
      <c r="C809" s="285" t="str">
        <f t="shared" si="12"/>
        <v>TOKATERBAA</v>
      </c>
      <c r="D809" s="287">
        <v>867</v>
      </c>
      <c r="E809" s="286" t="s">
        <v>179</v>
      </c>
      <c r="F809" s="286" t="s">
        <v>142</v>
      </c>
      <c r="G809" s="286" t="s">
        <v>880</v>
      </c>
    </row>
    <row r="810" spans="1:7" x14ac:dyDescent="0.25">
      <c r="A810" s="284" t="s">
        <v>881</v>
      </c>
      <c r="B810" s="285">
        <v>868</v>
      </c>
      <c r="C810" s="285" t="str">
        <f t="shared" si="12"/>
        <v>TOKATNİKSAR</v>
      </c>
      <c r="D810" s="285">
        <v>868</v>
      </c>
      <c r="E810" s="284" t="s">
        <v>179</v>
      </c>
      <c r="F810" s="284" t="s">
        <v>142</v>
      </c>
      <c r="G810" s="284" t="s">
        <v>881</v>
      </c>
    </row>
    <row r="811" spans="1:7" x14ac:dyDescent="0.25">
      <c r="A811" s="286" t="s">
        <v>809</v>
      </c>
      <c r="B811" s="287">
        <v>869</v>
      </c>
      <c r="C811" s="285" t="str">
        <f t="shared" si="12"/>
        <v>TOKATPAZAR</v>
      </c>
      <c r="D811" s="287">
        <v>869</v>
      </c>
      <c r="E811" s="286" t="s">
        <v>179</v>
      </c>
      <c r="F811" s="286" t="s">
        <v>142</v>
      </c>
      <c r="G811" s="286" t="s">
        <v>809</v>
      </c>
    </row>
    <row r="812" spans="1:7" x14ac:dyDescent="0.25">
      <c r="A812" s="284" t="s">
        <v>882</v>
      </c>
      <c r="B812" s="285">
        <v>870</v>
      </c>
      <c r="C812" s="285" t="str">
        <f t="shared" si="12"/>
        <v>TOKATREŞADİYE</v>
      </c>
      <c r="D812" s="285">
        <v>870</v>
      </c>
      <c r="E812" s="284" t="s">
        <v>179</v>
      </c>
      <c r="F812" s="284" t="s">
        <v>142</v>
      </c>
      <c r="G812" s="284" t="s">
        <v>882</v>
      </c>
    </row>
    <row r="813" spans="1:7" x14ac:dyDescent="0.25">
      <c r="A813" s="286" t="s">
        <v>883</v>
      </c>
      <c r="B813" s="287">
        <v>871</v>
      </c>
      <c r="C813" s="285" t="str">
        <f t="shared" si="12"/>
        <v>TOKATSULUSARAY</v>
      </c>
      <c r="D813" s="287">
        <v>871</v>
      </c>
      <c r="E813" s="286" t="s">
        <v>179</v>
      </c>
      <c r="F813" s="286" t="s">
        <v>142</v>
      </c>
      <c r="G813" s="286" t="s">
        <v>883</v>
      </c>
    </row>
    <row r="814" spans="1:7" x14ac:dyDescent="0.25">
      <c r="A814" s="284" t="s">
        <v>737</v>
      </c>
      <c r="B814" s="285">
        <v>872</v>
      </c>
      <c r="C814" s="285" t="str">
        <f t="shared" si="12"/>
        <v>TRABZONKÖPRÜBAŞI</v>
      </c>
      <c r="D814" s="285">
        <v>872</v>
      </c>
      <c r="E814" s="284" t="s">
        <v>165</v>
      </c>
      <c r="F814" s="284" t="s">
        <v>143</v>
      </c>
      <c r="G814" s="284" t="s">
        <v>737</v>
      </c>
    </row>
    <row r="815" spans="1:7" x14ac:dyDescent="0.25">
      <c r="A815" s="286" t="s">
        <v>884</v>
      </c>
      <c r="B815" s="287">
        <v>873</v>
      </c>
      <c r="C815" s="285" t="str">
        <f t="shared" si="12"/>
        <v>TRABZONMAÇKA</v>
      </c>
      <c r="D815" s="287">
        <v>873</v>
      </c>
      <c r="E815" s="286" t="s">
        <v>165</v>
      </c>
      <c r="F815" s="286" t="s">
        <v>143</v>
      </c>
      <c r="G815" s="286" t="s">
        <v>884</v>
      </c>
    </row>
    <row r="816" spans="1:7" x14ac:dyDescent="0.25">
      <c r="A816" s="284" t="s">
        <v>885</v>
      </c>
      <c r="B816" s="285">
        <v>874</v>
      </c>
      <c r="C816" s="285" t="str">
        <f t="shared" si="12"/>
        <v>TRABZONOF</v>
      </c>
      <c r="D816" s="285">
        <v>874</v>
      </c>
      <c r="E816" s="284" t="s">
        <v>165</v>
      </c>
      <c r="F816" s="284" t="s">
        <v>143</v>
      </c>
      <c r="G816" s="284" t="s">
        <v>885</v>
      </c>
    </row>
    <row r="817" spans="1:7" x14ac:dyDescent="0.25">
      <c r="A817" s="286" t="s">
        <v>886</v>
      </c>
      <c r="B817" s="287">
        <v>875</v>
      </c>
      <c r="C817" s="285" t="str">
        <f t="shared" si="12"/>
        <v>TRABZONSÜRMENE</v>
      </c>
      <c r="D817" s="287">
        <v>875</v>
      </c>
      <c r="E817" s="286" t="s">
        <v>165</v>
      </c>
      <c r="F817" s="286" t="s">
        <v>143</v>
      </c>
      <c r="G817" s="286" t="s">
        <v>886</v>
      </c>
    </row>
    <row r="818" spans="1:7" x14ac:dyDescent="0.25">
      <c r="A818" s="284" t="s">
        <v>887</v>
      </c>
      <c r="B818" s="285">
        <v>876</v>
      </c>
      <c r="C818" s="285" t="str">
        <f t="shared" si="12"/>
        <v>TRABZONŞALPAZARI</v>
      </c>
      <c r="D818" s="285">
        <v>876</v>
      </c>
      <c r="E818" s="284" t="s">
        <v>165</v>
      </c>
      <c r="F818" s="284" t="s">
        <v>143</v>
      </c>
      <c r="G818" s="284" t="s">
        <v>887</v>
      </c>
    </row>
    <row r="819" spans="1:7" x14ac:dyDescent="0.25">
      <c r="A819" s="286" t="s">
        <v>888</v>
      </c>
      <c r="B819" s="287">
        <v>877</v>
      </c>
      <c r="C819" s="285" t="str">
        <f t="shared" si="12"/>
        <v>TRABZONTONYA</v>
      </c>
      <c r="D819" s="287">
        <v>877</v>
      </c>
      <c r="E819" s="286" t="s">
        <v>165</v>
      </c>
      <c r="F819" s="286" t="s">
        <v>143</v>
      </c>
      <c r="G819" s="286" t="s">
        <v>888</v>
      </c>
    </row>
    <row r="820" spans="1:7" x14ac:dyDescent="0.25">
      <c r="A820" s="284" t="s">
        <v>889</v>
      </c>
      <c r="B820" s="285">
        <v>878</v>
      </c>
      <c r="C820" s="285" t="str">
        <f t="shared" si="12"/>
        <v>TRABZONVAKFIKEBİR</v>
      </c>
      <c r="D820" s="285">
        <v>878</v>
      </c>
      <c r="E820" s="284" t="s">
        <v>165</v>
      </c>
      <c r="F820" s="284" t="s">
        <v>143</v>
      </c>
      <c r="G820" s="284" t="s">
        <v>889</v>
      </c>
    </row>
    <row r="821" spans="1:7" x14ac:dyDescent="0.25">
      <c r="A821" s="286" t="s">
        <v>890</v>
      </c>
      <c r="B821" s="287">
        <v>879</v>
      </c>
      <c r="C821" s="285" t="str">
        <f t="shared" si="12"/>
        <v>TRABZONYOMRA</v>
      </c>
      <c r="D821" s="287">
        <v>879</v>
      </c>
      <c r="E821" s="286" t="s">
        <v>165</v>
      </c>
      <c r="F821" s="286" t="s">
        <v>143</v>
      </c>
      <c r="G821" s="286" t="s">
        <v>890</v>
      </c>
    </row>
    <row r="822" spans="1:7" x14ac:dyDescent="0.25">
      <c r="A822" s="284" t="s">
        <v>891</v>
      </c>
      <c r="B822" s="285">
        <v>881</v>
      </c>
      <c r="C822" s="285" t="str">
        <f t="shared" si="12"/>
        <v>TUNCELİÇEMİŞGEZEK</v>
      </c>
      <c r="D822" s="285">
        <v>881</v>
      </c>
      <c r="E822" s="284" t="s">
        <v>179</v>
      </c>
      <c r="F822" s="284" t="s">
        <v>144</v>
      </c>
      <c r="G822" s="284" t="s">
        <v>891</v>
      </c>
    </row>
    <row r="823" spans="1:7" x14ac:dyDescent="0.25">
      <c r="A823" s="286" t="s">
        <v>892</v>
      </c>
      <c r="B823" s="287">
        <v>882</v>
      </c>
      <c r="C823" s="285" t="str">
        <f t="shared" si="12"/>
        <v>TUNCELİHOZAT</v>
      </c>
      <c r="D823" s="287">
        <v>882</v>
      </c>
      <c r="E823" s="286" t="s">
        <v>179</v>
      </c>
      <c r="F823" s="286" t="s">
        <v>144</v>
      </c>
      <c r="G823" s="286" t="s">
        <v>892</v>
      </c>
    </row>
    <row r="824" spans="1:7" x14ac:dyDescent="0.25">
      <c r="A824" s="284" t="s">
        <v>893</v>
      </c>
      <c r="B824" s="285">
        <v>883</v>
      </c>
      <c r="C824" s="285" t="str">
        <f t="shared" si="12"/>
        <v>TUNCELİMAZGİRT</v>
      </c>
      <c r="D824" s="285">
        <v>883</v>
      </c>
      <c r="E824" s="284" t="s">
        <v>179</v>
      </c>
      <c r="F824" s="284" t="s">
        <v>144</v>
      </c>
      <c r="G824" s="284" t="s">
        <v>893</v>
      </c>
    </row>
    <row r="825" spans="1:7" x14ac:dyDescent="0.25">
      <c r="A825" s="286" t="s">
        <v>894</v>
      </c>
      <c r="B825" s="287">
        <v>884</v>
      </c>
      <c r="C825" s="285" t="str">
        <f t="shared" si="12"/>
        <v>ŞANLIURFASİVEREK</v>
      </c>
      <c r="D825" s="287">
        <v>884</v>
      </c>
      <c r="E825" s="286" t="s">
        <v>165</v>
      </c>
      <c r="F825" s="286" t="s">
        <v>145</v>
      </c>
      <c r="G825" s="286" t="s">
        <v>894</v>
      </c>
    </row>
    <row r="826" spans="1:7" x14ac:dyDescent="0.25">
      <c r="A826" s="284" t="s">
        <v>895</v>
      </c>
      <c r="B826" s="285">
        <v>885</v>
      </c>
      <c r="C826" s="285" t="str">
        <f t="shared" si="12"/>
        <v>ŞANLIURFASURUÇ</v>
      </c>
      <c r="D826" s="285">
        <v>885</v>
      </c>
      <c r="E826" s="284" t="s">
        <v>165</v>
      </c>
      <c r="F826" s="284" t="s">
        <v>145</v>
      </c>
      <c r="G826" s="284" t="s">
        <v>895</v>
      </c>
    </row>
    <row r="827" spans="1:7" x14ac:dyDescent="0.25">
      <c r="A827" s="286" t="s">
        <v>896</v>
      </c>
      <c r="B827" s="287">
        <v>886</v>
      </c>
      <c r="C827" s="285" t="str">
        <f t="shared" si="12"/>
        <v>ŞANLIURFAVİRANŞEHİR</v>
      </c>
      <c r="D827" s="287">
        <v>886</v>
      </c>
      <c r="E827" s="286" t="s">
        <v>165</v>
      </c>
      <c r="F827" s="286" t="s">
        <v>145</v>
      </c>
      <c r="G827" s="286" t="s">
        <v>896</v>
      </c>
    </row>
    <row r="828" spans="1:7" x14ac:dyDescent="0.25">
      <c r="A828" s="284" t="s">
        <v>897</v>
      </c>
      <c r="B828" s="285">
        <v>888</v>
      </c>
      <c r="C828" s="285" t="str">
        <f t="shared" si="12"/>
        <v>UŞAKBANAZ</v>
      </c>
      <c r="D828" s="285">
        <v>888</v>
      </c>
      <c r="E828" s="284" t="s">
        <v>179</v>
      </c>
      <c r="F828" s="284" t="s">
        <v>146</v>
      </c>
      <c r="G828" s="284" t="s">
        <v>897</v>
      </c>
    </row>
    <row r="829" spans="1:7" x14ac:dyDescent="0.25">
      <c r="A829" s="286" t="s">
        <v>898</v>
      </c>
      <c r="B829" s="287">
        <v>889</v>
      </c>
      <c r="C829" s="285" t="str">
        <f t="shared" si="12"/>
        <v>UŞAKEŞME</v>
      </c>
      <c r="D829" s="287">
        <v>889</v>
      </c>
      <c r="E829" s="286" t="s">
        <v>179</v>
      </c>
      <c r="F829" s="286" t="s">
        <v>146</v>
      </c>
      <c r="G829" s="286" t="s">
        <v>898</v>
      </c>
    </row>
    <row r="830" spans="1:7" x14ac:dyDescent="0.25">
      <c r="A830" s="284" t="s">
        <v>899</v>
      </c>
      <c r="B830" s="285">
        <v>890</v>
      </c>
      <c r="C830" s="285" t="str">
        <f t="shared" si="12"/>
        <v>UŞAKKARAHALLI</v>
      </c>
      <c r="D830" s="285">
        <v>890</v>
      </c>
      <c r="E830" s="284" t="s">
        <v>179</v>
      </c>
      <c r="F830" s="284" t="s">
        <v>146</v>
      </c>
      <c r="G830" s="284" t="s">
        <v>899</v>
      </c>
    </row>
    <row r="831" spans="1:7" x14ac:dyDescent="0.25">
      <c r="A831" s="286" t="s">
        <v>900</v>
      </c>
      <c r="B831" s="287">
        <v>891</v>
      </c>
      <c r="C831" s="285" t="str">
        <f t="shared" si="12"/>
        <v>UŞAKSİVASLI</v>
      </c>
      <c r="D831" s="287">
        <v>891</v>
      </c>
      <c r="E831" s="286" t="s">
        <v>179</v>
      </c>
      <c r="F831" s="286" t="s">
        <v>146</v>
      </c>
      <c r="G831" s="286" t="s">
        <v>900</v>
      </c>
    </row>
    <row r="832" spans="1:7" x14ac:dyDescent="0.25">
      <c r="A832" s="284" t="s">
        <v>785</v>
      </c>
      <c r="B832" s="285">
        <v>892</v>
      </c>
      <c r="C832" s="285" t="str">
        <f t="shared" si="12"/>
        <v>UŞAKULUBEY</v>
      </c>
      <c r="D832" s="285">
        <v>892</v>
      </c>
      <c r="E832" s="284" t="s">
        <v>179</v>
      </c>
      <c r="F832" s="284" t="s">
        <v>146</v>
      </c>
      <c r="G832" s="284" t="s">
        <v>785</v>
      </c>
    </row>
    <row r="833" spans="1:7" x14ac:dyDescent="0.25">
      <c r="A833" s="286" t="s">
        <v>901</v>
      </c>
      <c r="B833" s="287">
        <v>894</v>
      </c>
      <c r="C833" s="285" t="str">
        <f t="shared" si="12"/>
        <v>VANBAHÇESARAY</v>
      </c>
      <c r="D833" s="287">
        <v>894</v>
      </c>
      <c r="E833" s="286" t="s">
        <v>165</v>
      </c>
      <c r="F833" s="286" t="s">
        <v>147</v>
      </c>
      <c r="G833" s="286" t="s">
        <v>901</v>
      </c>
    </row>
    <row r="834" spans="1:7" x14ac:dyDescent="0.25">
      <c r="A834" s="284" t="s">
        <v>902</v>
      </c>
      <c r="B834" s="285">
        <v>895</v>
      </c>
      <c r="C834" s="285" t="str">
        <f t="shared" si="12"/>
        <v>VANBAŞKALE</v>
      </c>
      <c r="D834" s="285">
        <v>895</v>
      </c>
      <c r="E834" s="284" t="s">
        <v>165</v>
      </c>
      <c r="F834" s="284" t="s">
        <v>147</v>
      </c>
      <c r="G834" s="284" t="s">
        <v>902</v>
      </c>
    </row>
    <row r="835" spans="1:7" x14ac:dyDescent="0.25">
      <c r="A835" s="286" t="s">
        <v>903</v>
      </c>
      <c r="B835" s="287">
        <v>896</v>
      </c>
      <c r="C835" s="285" t="str">
        <f t="shared" ref="C835:C898" si="13">CONCATENATE(F835,A835)</f>
        <v>VANÇALDIRAN</v>
      </c>
      <c r="D835" s="287">
        <v>896</v>
      </c>
      <c r="E835" s="286" t="s">
        <v>165</v>
      </c>
      <c r="F835" s="286" t="s">
        <v>147</v>
      </c>
      <c r="G835" s="286" t="s">
        <v>903</v>
      </c>
    </row>
    <row r="836" spans="1:7" x14ac:dyDescent="0.25">
      <c r="A836" s="284" t="s">
        <v>904</v>
      </c>
      <c r="B836" s="285">
        <v>897</v>
      </c>
      <c r="C836" s="285" t="str">
        <f t="shared" si="13"/>
        <v>VANÇATAK</v>
      </c>
      <c r="D836" s="285">
        <v>897</v>
      </c>
      <c r="E836" s="284" t="s">
        <v>165</v>
      </c>
      <c r="F836" s="284" t="s">
        <v>147</v>
      </c>
      <c r="G836" s="284" t="s">
        <v>904</v>
      </c>
    </row>
    <row r="837" spans="1:7" x14ac:dyDescent="0.25">
      <c r="A837" s="286" t="s">
        <v>308</v>
      </c>
      <c r="B837" s="287">
        <v>898</v>
      </c>
      <c r="C837" s="285" t="str">
        <f t="shared" si="13"/>
        <v>VANEDREMİT</v>
      </c>
      <c r="D837" s="287">
        <v>898</v>
      </c>
      <c r="E837" s="286" t="s">
        <v>165</v>
      </c>
      <c r="F837" s="286" t="s">
        <v>147</v>
      </c>
      <c r="G837" s="286" t="s">
        <v>308</v>
      </c>
    </row>
    <row r="838" spans="1:7" x14ac:dyDescent="0.25">
      <c r="A838" s="284" t="s">
        <v>905</v>
      </c>
      <c r="B838" s="285">
        <v>899</v>
      </c>
      <c r="C838" s="285" t="str">
        <f t="shared" si="13"/>
        <v>VANERCİŞ</v>
      </c>
      <c r="D838" s="285">
        <v>899</v>
      </c>
      <c r="E838" s="284" t="s">
        <v>165</v>
      </c>
      <c r="F838" s="284" t="s">
        <v>147</v>
      </c>
      <c r="G838" s="284" t="s">
        <v>905</v>
      </c>
    </row>
    <row r="839" spans="1:7" x14ac:dyDescent="0.25">
      <c r="A839" s="286" t="s">
        <v>906</v>
      </c>
      <c r="B839" s="287">
        <v>900</v>
      </c>
      <c r="C839" s="285" t="str">
        <f t="shared" si="13"/>
        <v>VANGEVAŞ</v>
      </c>
      <c r="D839" s="287">
        <v>900</v>
      </c>
      <c r="E839" s="286" t="s">
        <v>165</v>
      </c>
      <c r="F839" s="286" t="s">
        <v>147</v>
      </c>
      <c r="G839" s="286" t="s">
        <v>906</v>
      </c>
    </row>
    <row r="840" spans="1:7" x14ac:dyDescent="0.25">
      <c r="A840" s="284" t="s">
        <v>907</v>
      </c>
      <c r="B840" s="285">
        <v>901</v>
      </c>
      <c r="C840" s="285" t="str">
        <f t="shared" si="13"/>
        <v>VANGÜRPINAR</v>
      </c>
      <c r="D840" s="285">
        <v>901</v>
      </c>
      <c r="E840" s="284" t="s">
        <v>165</v>
      </c>
      <c r="F840" s="284" t="s">
        <v>147</v>
      </c>
      <c r="G840" s="284" t="s">
        <v>907</v>
      </c>
    </row>
    <row r="841" spans="1:7" x14ac:dyDescent="0.25">
      <c r="A841" s="286" t="s">
        <v>908</v>
      </c>
      <c r="B841" s="287">
        <v>902</v>
      </c>
      <c r="C841" s="285" t="str">
        <f t="shared" si="13"/>
        <v>VANMURADİYE</v>
      </c>
      <c r="D841" s="287">
        <v>902</v>
      </c>
      <c r="E841" s="286" t="s">
        <v>165</v>
      </c>
      <c r="F841" s="286" t="s">
        <v>147</v>
      </c>
      <c r="G841" s="286" t="s">
        <v>908</v>
      </c>
    </row>
    <row r="842" spans="1:7" x14ac:dyDescent="0.25">
      <c r="A842" s="284" t="s">
        <v>909</v>
      </c>
      <c r="B842" s="285">
        <v>903</v>
      </c>
      <c r="C842" s="285" t="str">
        <f t="shared" si="13"/>
        <v>VANÖZALP</v>
      </c>
      <c r="D842" s="285">
        <v>903</v>
      </c>
      <c r="E842" s="284" t="s">
        <v>165</v>
      </c>
      <c r="F842" s="284" t="s">
        <v>147</v>
      </c>
      <c r="G842" s="284" t="s">
        <v>909</v>
      </c>
    </row>
    <row r="843" spans="1:7" x14ac:dyDescent="0.25">
      <c r="A843" s="286" t="s">
        <v>875</v>
      </c>
      <c r="B843" s="287">
        <v>904</v>
      </c>
      <c r="C843" s="285" t="str">
        <f t="shared" si="13"/>
        <v>VANSARAY</v>
      </c>
      <c r="D843" s="287">
        <v>904</v>
      </c>
      <c r="E843" s="286" t="s">
        <v>165</v>
      </c>
      <c r="F843" s="286" t="s">
        <v>147</v>
      </c>
      <c r="G843" s="286" t="s">
        <v>875</v>
      </c>
    </row>
    <row r="844" spans="1:7" x14ac:dyDescent="0.25">
      <c r="A844" s="284" t="s">
        <v>910</v>
      </c>
      <c r="B844" s="285">
        <v>906</v>
      </c>
      <c r="C844" s="285" t="str">
        <f t="shared" si="13"/>
        <v>YOZGATAKDAĞMADENİ</v>
      </c>
      <c r="D844" s="285">
        <v>906</v>
      </c>
      <c r="E844" s="284" t="s">
        <v>179</v>
      </c>
      <c r="F844" s="284" t="s">
        <v>148</v>
      </c>
      <c r="G844" s="284" t="s">
        <v>910</v>
      </c>
    </row>
    <row r="845" spans="1:7" x14ac:dyDescent="0.25">
      <c r="A845" s="286" t="s">
        <v>537</v>
      </c>
      <c r="B845" s="287">
        <v>907</v>
      </c>
      <c r="C845" s="285" t="str">
        <f t="shared" si="13"/>
        <v>YOZGATAYDINCIK</v>
      </c>
      <c r="D845" s="287">
        <v>907</v>
      </c>
      <c r="E845" s="286" t="s">
        <v>179</v>
      </c>
      <c r="F845" s="286" t="s">
        <v>148</v>
      </c>
      <c r="G845" s="286" t="s">
        <v>537</v>
      </c>
    </row>
    <row r="846" spans="1:7" x14ac:dyDescent="0.25">
      <c r="A846" s="284" t="s">
        <v>911</v>
      </c>
      <c r="B846" s="285">
        <v>908</v>
      </c>
      <c r="C846" s="285" t="str">
        <f t="shared" si="13"/>
        <v>YOZGATBOĞAZLIYAN</v>
      </c>
      <c r="D846" s="285">
        <v>908</v>
      </c>
      <c r="E846" s="284" t="s">
        <v>179</v>
      </c>
      <c r="F846" s="284" t="s">
        <v>148</v>
      </c>
      <c r="G846" s="284" t="s">
        <v>911</v>
      </c>
    </row>
    <row r="847" spans="1:7" x14ac:dyDescent="0.25">
      <c r="A847" s="286" t="s">
        <v>912</v>
      </c>
      <c r="B847" s="287">
        <v>909</v>
      </c>
      <c r="C847" s="285" t="str">
        <f t="shared" si="13"/>
        <v>YOZGATÇANDIR</v>
      </c>
      <c r="D847" s="287">
        <v>909</v>
      </c>
      <c r="E847" s="286" t="s">
        <v>179</v>
      </c>
      <c r="F847" s="286" t="s">
        <v>148</v>
      </c>
      <c r="G847" s="286" t="s">
        <v>912</v>
      </c>
    </row>
    <row r="848" spans="1:7" x14ac:dyDescent="0.25">
      <c r="A848" s="284" t="s">
        <v>913</v>
      </c>
      <c r="B848" s="285">
        <v>910</v>
      </c>
      <c r="C848" s="285" t="str">
        <f t="shared" si="13"/>
        <v>TOKATTURHAL</v>
      </c>
      <c r="D848" s="285">
        <v>910</v>
      </c>
      <c r="E848" s="284" t="s">
        <v>179</v>
      </c>
      <c r="F848" s="284" t="s">
        <v>142</v>
      </c>
      <c r="G848" s="284" t="s">
        <v>913</v>
      </c>
    </row>
    <row r="849" spans="1:7" x14ac:dyDescent="0.25">
      <c r="A849" s="286" t="s">
        <v>635</v>
      </c>
      <c r="B849" s="287">
        <v>911</v>
      </c>
      <c r="C849" s="285" t="str">
        <f t="shared" si="13"/>
        <v>TOKATYEŞİLYURT</v>
      </c>
      <c r="D849" s="287">
        <v>911</v>
      </c>
      <c r="E849" s="286" t="s">
        <v>179</v>
      </c>
      <c r="F849" s="286" t="s">
        <v>142</v>
      </c>
      <c r="G849" s="286" t="s">
        <v>635</v>
      </c>
    </row>
    <row r="850" spans="1:7" x14ac:dyDescent="0.25">
      <c r="A850" s="284" t="s">
        <v>914</v>
      </c>
      <c r="B850" s="285">
        <v>912</v>
      </c>
      <c r="C850" s="285" t="str">
        <f t="shared" si="13"/>
        <v>TOKATZİLE</v>
      </c>
      <c r="D850" s="285">
        <v>912</v>
      </c>
      <c r="E850" s="284" t="s">
        <v>179</v>
      </c>
      <c r="F850" s="284" t="s">
        <v>142</v>
      </c>
      <c r="G850" s="284" t="s">
        <v>914</v>
      </c>
    </row>
    <row r="851" spans="1:7" x14ac:dyDescent="0.25">
      <c r="A851" s="286" t="s">
        <v>915</v>
      </c>
      <c r="B851" s="287">
        <v>914</v>
      </c>
      <c r="C851" s="285" t="str">
        <f t="shared" si="13"/>
        <v>TRABZONAKÇAABAT</v>
      </c>
      <c r="D851" s="287">
        <v>914</v>
      </c>
      <c r="E851" s="286" t="s">
        <v>165</v>
      </c>
      <c r="F851" s="286" t="s">
        <v>143</v>
      </c>
      <c r="G851" s="286" t="s">
        <v>915</v>
      </c>
    </row>
    <row r="852" spans="1:7" x14ac:dyDescent="0.25">
      <c r="A852" s="284" t="s">
        <v>916</v>
      </c>
      <c r="B852" s="285">
        <v>915</v>
      </c>
      <c r="C852" s="285" t="str">
        <f t="shared" si="13"/>
        <v>TRABZONARAKLI</v>
      </c>
      <c r="D852" s="285">
        <v>915</v>
      </c>
      <c r="E852" s="284" t="s">
        <v>165</v>
      </c>
      <c r="F852" s="284" t="s">
        <v>143</v>
      </c>
      <c r="G852" s="284" t="s">
        <v>916</v>
      </c>
    </row>
    <row r="853" spans="1:7" x14ac:dyDescent="0.25">
      <c r="A853" s="286" t="s">
        <v>917</v>
      </c>
      <c r="B853" s="287">
        <v>916</v>
      </c>
      <c r="C853" s="285" t="str">
        <f t="shared" si="13"/>
        <v>TRABZONARSİN</v>
      </c>
      <c r="D853" s="287">
        <v>916</v>
      </c>
      <c r="E853" s="286" t="s">
        <v>165</v>
      </c>
      <c r="F853" s="286" t="s">
        <v>143</v>
      </c>
      <c r="G853" s="286" t="s">
        <v>917</v>
      </c>
    </row>
    <row r="854" spans="1:7" x14ac:dyDescent="0.25">
      <c r="A854" s="284" t="s">
        <v>918</v>
      </c>
      <c r="B854" s="285">
        <v>917</v>
      </c>
      <c r="C854" s="285" t="str">
        <f t="shared" si="13"/>
        <v>TRABZONBEŞİKDÜZÜ</v>
      </c>
      <c r="D854" s="285">
        <v>917</v>
      </c>
      <c r="E854" s="284" t="s">
        <v>165</v>
      </c>
      <c r="F854" s="284" t="s">
        <v>143</v>
      </c>
      <c r="G854" s="284" t="s">
        <v>918</v>
      </c>
    </row>
    <row r="855" spans="1:7" x14ac:dyDescent="0.25">
      <c r="A855" s="286" t="s">
        <v>919</v>
      </c>
      <c r="B855" s="287">
        <v>918</v>
      </c>
      <c r="C855" s="285" t="str">
        <f t="shared" si="13"/>
        <v>TRABZONÇARŞIBAŞI</v>
      </c>
      <c r="D855" s="287">
        <v>918</v>
      </c>
      <c r="E855" s="286" t="s">
        <v>165</v>
      </c>
      <c r="F855" s="286" t="s">
        <v>143</v>
      </c>
      <c r="G855" s="286" t="s">
        <v>919</v>
      </c>
    </row>
    <row r="856" spans="1:7" x14ac:dyDescent="0.25">
      <c r="A856" s="284" t="s">
        <v>920</v>
      </c>
      <c r="B856" s="285">
        <v>919</v>
      </c>
      <c r="C856" s="285" t="str">
        <f t="shared" si="13"/>
        <v>TRABZONÇAYKARA</v>
      </c>
      <c r="D856" s="285">
        <v>919</v>
      </c>
      <c r="E856" s="284" t="s">
        <v>165</v>
      </c>
      <c r="F856" s="284" t="s">
        <v>143</v>
      </c>
      <c r="G856" s="284" t="s">
        <v>920</v>
      </c>
    </row>
    <row r="857" spans="1:7" x14ac:dyDescent="0.25">
      <c r="A857" s="286" t="s">
        <v>921</v>
      </c>
      <c r="B857" s="287">
        <v>920</v>
      </c>
      <c r="C857" s="285" t="str">
        <f t="shared" si="13"/>
        <v>TRABZONDERNEKPAZARI</v>
      </c>
      <c r="D857" s="287">
        <v>920</v>
      </c>
      <c r="E857" s="286" t="s">
        <v>165</v>
      </c>
      <c r="F857" s="286" t="s">
        <v>143</v>
      </c>
      <c r="G857" s="286" t="s">
        <v>921</v>
      </c>
    </row>
    <row r="858" spans="1:7" x14ac:dyDescent="0.25">
      <c r="A858" s="284" t="s">
        <v>922</v>
      </c>
      <c r="B858" s="285">
        <v>921</v>
      </c>
      <c r="C858" s="285" t="str">
        <f t="shared" si="13"/>
        <v>TRABZONDÜZKÖY</v>
      </c>
      <c r="D858" s="285">
        <v>921</v>
      </c>
      <c r="E858" s="284" t="s">
        <v>165</v>
      </c>
      <c r="F858" s="284" t="s">
        <v>143</v>
      </c>
      <c r="G858" s="284" t="s">
        <v>922</v>
      </c>
    </row>
    <row r="859" spans="1:7" x14ac:dyDescent="0.25">
      <c r="A859" s="286" t="s">
        <v>923</v>
      </c>
      <c r="B859" s="287">
        <v>922</v>
      </c>
      <c r="C859" s="285" t="str">
        <f t="shared" si="13"/>
        <v>TRABZONHAYRAT</v>
      </c>
      <c r="D859" s="287">
        <v>922</v>
      </c>
      <c r="E859" s="286" t="s">
        <v>165</v>
      </c>
      <c r="F859" s="286" t="s">
        <v>143</v>
      </c>
      <c r="G859" s="286" t="s">
        <v>923</v>
      </c>
    </row>
    <row r="860" spans="1:7" x14ac:dyDescent="0.25">
      <c r="A860" s="284" t="s">
        <v>924</v>
      </c>
      <c r="B860" s="285">
        <v>923</v>
      </c>
      <c r="C860" s="285" t="str">
        <f t="shared" si="13"/>
        <v>TUNCELİNAZIMİYE</v>
      </c>
      <c r="D860" s="285">
        <v>923</v>
      </c>
      <c r="E860" s="284" t="s">
        <v>179</v>
      </c>
      <c r="F860" s="284" t="s">
        <v>144</v>
      </c>
      <c r="G860" s="284" t="s">
        <v>924</v>
      </c>
    </row>
    <row r="861" spans="1:7" x14ac:dyDescent="0.25">
      <c r="A861" s="286" t="s">
        <v>925</v>
      </c>
      <c r="B861" s="287">
        <v>924</v>
      </c>
      <c r="C861" s="285" t="str">
        <f t="shared" si="13"/>
        <v>TUNCELİOVACIK</v>
      </c>
      <c r="D861" s="287">
        <v>924</v>
      </c>
      <c r="E861" s="286" t="s">
        <v>179</v>
      </c>
      <c r="F861" s="286" t="s">
        <v>144</v>
      </c>
      <c r="G861" s="286" t="s">
        <v>925</v>
      </c>
    </row>
    <row r="862" spans="1:7" x14ac:dyDescent="0.25">
      <c r="A862" s="284" t="s">
        <v>926</v>
      </c>
      <c r="B862" s="285">
        <v>925</v>
      </c>
      <c r="C862" s="285" t="str">
        <f t="shared" si="13"/>
        <v>TUNCELİPERTEK</v>
      </c>
      <c r="D862" s="285">
        <v>925</v>
      </c>
      <c r="E862" s="284" t="s">
        <v>179</v>
      </c>
      <c r="F862" s="284" t="s">
        <v>144</v>
      </c>
      <c r="G862" s="284" t="s">
        <v>926</v>
      </c>
    </row>
    <row r="863" spans="1:7" x14ac:dyDescent="0.25">
      <c r="A863" s="286" t="s">
        <v>927</v>
      </c>
      <c r="B863" s="287">
        <v>926</v>
      </c>
      <c r="C863" s="285" t="str">
        <f t="shared" si="13"/>
        <v>TUNCELİPÜLÜMÜR</v>
      </c>
      <c r="D863" s="287">
        <v>926</v>
      </c>
      <c r="E863" s="286" t="s">
        <v>179</v>
      </c>
      <c r="F863" s="286" t="s">
        <v>144</v>
      </c>
      <c r="G863" s="286" t="s">
        <v>927</v>
      </c>
    </row>
    <row r="864" spans="1:7" x14ac:dyDescent="0.25">
      <c r="A864" s="284" t="s">
        <v>928</v>
      </c>
      <c r="B864" s="285">
        <v>928</v>
      </c>
      <c r="C864" s="285" t="str">
        <f t="shared" si="13"/>
        <v>ŞANLIURFAAKÇAKALE</v>
      </c>
      <c r="D864" s="285">
        <v>928</v>
      </c>
      <c r="E864" s="284" t="s">
        <v>165</v>
      </c>
      <c r="F864" s="284" t="s">
        <v>145</v>
      </c>
      <c r="G864" s="284" t="s">
        <v>928</v>
      </c>
    </row>
    <row r="865" spans="1:7" x14ac:dyDescent="0.25">
      <c r="A865" s="286" t="s">
        <v>929</v>
      </c>
      <c r="B865" s="287">
        <v>929</v>
      </c>
      <c r="C865" s="285" t="str">
        <f t="shared" si="13"/>
        <v>ŞANLIURFABİRECİK</v>
      </c>
      <c r="D865" s="287">
        <v>929</v>
      </c>
      <c r="E865" s="286" t="s">
        <v>165</v>
      </c>
      <c r="F865" s="286" t="s">
        <v>145</v>
      </c>
      <c r="G865" s="286" t="s">
        <v>929</v>
      </c>
    </row>
    <row r="866" spans="1:7" x14ac:dyDescent="0.25">
      <c r="A866" s="284" t="s">
        <v>930</v>
      </c>
      <c r="B866" s="285">
        <v>930</v>
      </c>
      <c r="C866" s="285" t="str">
        <f t="shared" si="13"/>
        <v>ŞANLIURFABOZOVA</v>
      </c>
      <c r="D866" s="285">
        <v>930</v>
      </c>
      <c r="E866" s="284" t="s">
        <v>165</v>
      </c>
      <c r="F866" s="284" t="s">
        <v>145</v>
      </c>
      <c r="G866" s="284" t="s">
        <v>930</v>
      </c>
    </row>
    <row r="867" spans="1:7" x14ac:dyDescent="0.25">
      <c r="A867" s="286" t="s">
        <v>931</v>
      </c>
      <c r="B867" s="287">
        <v>931</v>
      </c>
      <c r="C867" s="285" t="str">
        <f t="shared" si="13"/>
        <v>ŞANLIURFACEYLANPINAR</v>
      </c>
      <c r="D867" s="287">
        <v>931</v>
      </c>
      <c r="E867" s="286" t="s">
        <v>165</v>
      </c>
      <c r="F867" s="286" t="s">
        <v>145</v>
      </c>
      <c r="G867" s="286" t="s">
        <v>931</v>
      </c>
    </row>
    <row r="868" spans="1:7" x14ac:dyDescent="0.25">
      <c r="A868" s="284" t="s">
        <v>932</v>
      </c>
      <c r="B868" s="285">
        <v>932</v>
      </c>
      <c r="C868" s="285" t="str">
        <f t="shared" si="13"/>
        <v>ŞANLIURFAHALFETİ</v>
      </c>
      <c r="D868" s="285">
        <v>932</v>
      </c>
      <c r="E868" s="284" t="s">
        <v>165</v>
      </c>
      <c r="F868" s="284" t="s">
        <v>145</v>
      </c>
      <c r="G868" s="284" t="s">
        <v>932</v>
      </c>
    </row>
    <row r="869" spans="1:7" x14ac:dyDescent="0.25">
      <c r="A869" s="286" t="s">
        <v>933</v>
      </c>
      <c r="B869" s="287">
        <v>933</v>
      </c>
      <c r="C869" s="285" t="str">
        <f t="shared" si="13"/>
        <v>ŞANLIURFAHARRAN</v>
      </c>
      <c r="D869" s="287">
        <v>933</v>
      </c>
      <c r="E869" s="286" t="s">
        <v>165</v>
      </c>
      <c r="F869" s="286" t="s">
        <v>145</v>
      </c>
      <c r="G869" s="286" t="s">
        <v>933</v>
      </c>
    </row>
    <row r="870" spans="1:7" x14ac:dyDescent="0.25">
      <c r="A870" s="284" t="s">
        <v>934</v>
      </c>
      <c r="B870" s="285">
        <v>934</v>
      </c>
      <c r="C870" s="285" t="str">
        <f t="shared" si="13"/>
        <v>ŞANLIURFAHİLVAN</v>
      </c>
      <c r="D870" s="285">
        <v>934</v>
      </c>
      <c r="E870" s="284" t="s">
        <v>165</v>
      </c>
      <c r="F870" s="284" t="s">
        <v>145</v>
      </c>
      <c r="G870" s="284" t="s">
        <v>934</v>
      </c>
    </row>
    <row r="871" spans="1:7" x14ac:dyDescent="0.25">
      <c r="A871" s="286" t="s">
        <v>935</v>
      </c>
      <c r="B871" s="287">
        <v>935</v>
      </c>
      <c r="C871" s="285" t="str">
        <f t="shared" si="13"/>
        <v>YOZGATÇAYIRALAN</v>
      </c>
      <c r="D871" s="287">
        <v>935</v>
      </c>
      <c r="E871" s="286" t="s">
        <v>179</v>
      </c>
      <c r="F871" s="286" t="s">
        <v>148</v>
      </c>
      <c r="G871" s="286" t="s">
        <v>935</v>
      </c>
    </row>
    <row r="872" spans="1:7" x14ac:dyDescent="0.25">
      <c r="A872" s="284" t="s">
        <v>936</v>
      </c>
      <c r="B872" s="285">
        <v>936</v>
      </c>
      <c r="C872" s="285" t="str">
        <f t="shared" si="13"/>
        <v>YOZGATÇEKEREK</v>
      </c>
      <c r="D872" s="285">
        <v>936</v>
      </c>
      <c r="E872" s="284" t="s">
        <v>179</v>
      </c>
      <c r="F872" s="284" t="s">
        <v>148</v>
      </c>
      <c r="G872" s="284" t="s">
        <v>936</v>
      </c>
    </row>
    <row r="873" spans="1:7" x14ac:dyDescent="0.25">
      <c r="A873" s="286" t="s">
        <v>937</v>
      </c>
      <c r="B873" s="287">
        <v>937</v>
      </c>
      <c r="C873" s="285" t="str">
        <f t="shared" si="13"/>
        <v>YOZGATKADIŞEHRİ</v>
      </c>
      <c r="D873" s="287">
        <v>937</v>
      </c>
      <c r="E873" s="286" t="s">
        <v>179</v>
      </c>
      <c r="F873" s="286" t="s">
        <v>148</v>
      </c>
      <c r="G873" s="286" t="s">
        <v>937</v>
      </c>
    </row>
    <row r="874" spans="1:7" x14ac:dyDescent="0.25">
      <c r="A874" s="284" t="s">
        <v>938</v>
      </c>
      <c r="B874" s="285">
        <v>938</v>
      </c>
      <c r="C874" s="285" t="str">
        <f t="shared" si="13"/>
        <v>YOZGATSARAYKENT</v>
      </c>
      <c r="D874" s="285">
        <v>938</v>
      </c>
      <c r="E874" s="284" t="s">
        <v>179</v>
      </c>
      <c r="F874" s="284" t="s">
        <v>148</v>
      </c>
      <c r="G874" s="284" t="s">
        <v>938</v>
      </c>
    </row>
    <row r="875" spans="1:7" x14ac:dyDescent="0.25">
      <c r="A875" s="286" t="s">
        <v>939</v>
      </c>
      <c r="B875" s="287">
        <v>939</v>
      </c>
      <c r="C875" s="285" t="str">
        <f t="shared" si="13"/>
        <v>YOZGATSARIKAYA</v>
      </c>
      <c r="D875" s="287">
        <v>939</v>
      </c>
      <c r="E875" s="286" t="s">
        <v>179</v>
      </c>
      <c r="F875" s="286" t="s">
        <v>148</v>
      </c>
      <c r="G875" s="286" t="s">
        <v>939</v>
      </c>
    </row>
    <row r="876" spans="1:7" x14ac:dyDescent="0.25">
      <c r="A876" s="284" t="s">
        <v>940</v>
      </c>
      <c r="B876" s="285">
        <v>940</v>
      </c>
      <c r="C876" s="285" t="str">
        <f t="shared" si="13"/>
        <v>YOZGATSORGUN</v>
      </c>
      <c r="D876" s="285">
        <v>940</v>
      </c>
      <c r="E876" s="284" t="s">
        <v>179</v>
      </c>
      <c r="F876" s="284" t="s">
        <v>148</v>
      </c>
      <c r="G876" s="284" t="s">
        <v>940</v>
      </c>
    </row>
    <row r="877" spans="1:7" x14ac:dyDescent="0.25">
      <c r="A877" s="286" t="s">
        <v>941</v>
      </c>
      <c r="B877" s="287">
        <v>941</v>
      </c>
      <c r="C877" s="285" t="str">
        <f t="shared" si="13"/>
        <v>YOZGATŞEFAATLİ</v>
      </c>
      <c r="D877" s="287">
        <v>941</v>
      </c>
      <c r="E877" s="286" t="s">
        <v>179</v>
      </c>
      <c r="F877" s="286" t="s">
        <v>148</v>
      </c>
      <c r="G877" s="286" t="s">
        <v>941</v>
      </c>
    </row>
    <row r="878" spans="1:7" x14ac:dyDescent="0.25">
      <c r="A878" s="284" t="s">
        <v>942</v>
      </c>
      <c r="B878" s="285">
        <v>942</v>
      </c>
      <c r="C878" s="285" t="str">
        <f t="shared" si="13"/>
        <v>YOZGATYENİFAKILI</v>
      </c>
      <c r="D878" s="285">
        <v>942</v>
      </c>
      <c r="E878" s="284" t="s">
        <v>179</v>
      </c>
      <c r="F878" s="284" t="s">
        <v>148</v>
      </c>
      <c r="G878" s="284" t="s">
        <v>942</v>
      </c>
    </row>
    <row r="879" spans="1:7" x14ac:dyDescent="0.25">
      <c r="A879" s="286" t="s">
        <v>943</v>
      </c>
      <c r="B879" s="287">
        <v>943</v>
      </c>
      <c r="C879" s="285" t="str">
        <f t="shared" si="13"/>
        <v>YOZGATYERKÖY</v>
      </c>
      <c r="D879" s="287">
        <v>943</v>
      </c>
      <c r="E879" s="286" t="s">
        <v>179</v>
      </c>
      <c r="F879" s="286" t="s">
        <v>148</v>
      </c>
      <c r="G879" s="286" t="s">
        <v>943</v>
      </c>
    </row>
    <row r="880" spans="1:7" x14ac:dyDescent="0.25">
      <c r="A880" s="284" t="s">
        <v>944</v>
      </c>
      <c r="B880" s="285">
        <v>945</v>
      </c>
      <c r="C880" s="285" t="str">
        <f t="shared" si="13"/>
        <v>ZONGULDAKALAPLI</v>
      </c>
      <c r="D880" s="285">
        <v>945</v>
      </c>
      <c r="E880" s="284" t="s">
        <v>179</v>
      </c>
      <c r="F880" s="284" t="s">
        <v>149</v>
      </c>
      <c r="G880" s="284" t="s">
        <v>944</v>
      </c>
    </row>
    <row r="881" spans="1:7" x14ac:dyDescent="0.25">
      <c r="A881" s="286" t="s">
        <v>945</v>
      </c>
      <c r="B881" s="287">
        <v>946</v>
      </c>
      <c r="C881" s="285" t="str">
        <f t="shared" si="13"/>
        <v>ZONGULDAKÇAYCUMA</v>
      </c>
      <c r="D881" s="287">
        <v>946</v>
      </c>
      <c r="E881" s="286" t="s">
        <v>179</v>
      </c>
      <c r="F881" s="286" t="s">
        <v>149</v>
      </c>
      <c r="G881" s="286" t="s">
        <v>945</v>
      </c>
    </row>
    <row r="882" spans="1:7" x14ac:dyDescent="0.25">
      <c r="A882" s="284" t="s">
        <v>946</v>
      </c>
      <c r="B882" s="285">
        <v>947</v>
      </c>
      <c r="C882" s="285" t="str">
        <f t="shared" si="13"/>
        <v>ZONGULDAKDEVREK</v>
      </c>
      <c r="D882" s="285">
        <v>947</v>
      </c>
      <c r="E882" s="284" t="s">
        <v>179</v>
      </c>
      <c r="F882" s="284" t="s">
        <v>149</v>
      </c>
      <c r="G882" s="284" t="s">
        <v>946</v>
      </c>
    </row>
    <row r="883" spans="1:7" x14ac:dyDescent="0.25">
      <c r="A883" s="286" t="s">
        <v>712</v>
      </c>
      <c r="B883" s="287">
        <v>948</v>
      </c>
      <c r="C883" s="285" t="str">
        <f t="shared" si="13"/>
        <v>ZONGULDAKEREĞLİ</v>
      </c>
      <c r="D883" s="287">
        <v>948</v>
      </c>
      <c r="E883" s="286" t="s">
        <v>179</v>
      </c>
      <c r="F883" s="286" t="s">
        <v>149</v>
      </c>
      <c r="G883" s="286" t="s">
        <v>712</v>
      </c>
    </row>
    <row r="884" spans="1:7" x14ac:dyDescent="0.25">
      <c r="A884" s="284" t="s">
        <v>947</v>
      </c>
      <c r="B884" s="285">
        <v>949</v>
      </c>
      <c r="C884" s="285" t="str">
        <f t="shared" si="13"/>
        <v>ZONGULDAKGÖKÇEBEY</v>
      </c>
      <c r="D884" s="285">
        <v>949</v>
      </c>
      <c r="E884" s="284" t="s">
        <v>179</v>
      </c>
      <c r="F884" s="284" t="s">
        <v>149</v>
      </c>
      <c r="G884" s="284" t="s">
        <v>947</v>
      </c>
    </row>
    <row r="885" spans="1:7" x14ac:dyDescent="0.25">
      <c r="A885" s="286" t="s">
        <v>948</v>
      </c>
      <c r="B885" s="287">
        <v>951</v>
      </c>
      <c r="C885" s="285" t="str">
        <f t="shared" si="13"/>
        <v>AKSARAYAĞAÇÖREN</v>
      </c>
      <c r="D885" s="287">
        <v>951</v>
      </c>
      <c r="E885" s="286" t="s">
        <v>179</v>
      </c>
      <c r="F885" s="286" t="s">
        <v>150</v>
      </c>
      <c r="G885" s="286" t="s">
        <v>948</v>
      </c>
    </row>
    <row r="886" spans="1:7" x14ac:dyDescent="0.25">
      <c r="A886" s="284" t="s">
        <v>949</v>
      </c>
      <c r="B886" s="285">
        <v>952</v>
      </c>
      <c r="C886" s="285" t="str">
        <f t="shared" si="13"/>
        <v>AKSARAYESKİL</v>
      </c>
      <c r="D886" s="285">
        <v>952</v>
      </c>
      <c r="E886" s="284" t="s">
        <v>179</v>
      </c>
      <c r="F886" s="284" t="s">
        <v>150</v>
      </c>
      <c r="G886" s="284" t="s">
        <v>949</v>
      </c>
    </row>
    <row r="887" spans="1:7" x14ac:dyDescent="0.25">
      <c r="A887" s="286" t="s">
        <v>950</v>
      </c>
      <c r="B887" s="287">
        <v>953</v>
      </c>
      <c r="C887" s="285" t="str">
        <f t="shared" si="13"/>
        <v>AKSARAYGÜLAĞAÇ</v>
      </c>
      <c r="D887" s="287">
        <v>953</v>
      </c>
      <c r="E887" s="286" t="s">
        <v>179</v>
      </c>
      <c r="F887" s="286" t="s">
        <v>150</v>
      </c>
      <c r="G887" s="286" t="s">
        <v>950</v>
      </c>
    </row>
    <row r="888" spans="1:7" x14ac:dyDescent="0.25">
      <c r="A888" s="284" t="s">
        <v>951</v>
      </c>
      <c r="B888" s="285">
        <v>954</v>
      </c>
      <c r="C888" s="285" t="str">
        <f t="shared" si="13"/>
        <v>AKSARAYGÜZELYURT</v>
      </c>
      <c r="D888" s="285">
        <v>954</v>
      </c>
      <c r="E888" s="284" t="s">
        <v>179</v>
      </c>
      <c r="F888" s="284" t="s">
        <v>150</v>
      </c>
      <c r="G888" s="284" t="s">
        <v>951</v>
      </c>
    </row>
    <row r="889" spans="1:7" x14ac:dyDescent="0.25">
      <c r="A889" s="286" t="s">
        <v>402</v>
      </c>
      <c r="B889" s="287">
        <v>955</v>
      </c>
      <c r="C889" s="285" t="str">
        <f t="shared" si="13"/>
        <v>AKSARAYORTAKÖY</v>
      </c>
      <c r="D889" s="287">
        <v>955</v>
      </c>
      <c r="E889" s="286" t="s">
        <v>179</v>
      </c>
      <c r="F889" s="286" t="s">
        <v>150</v>
      </c>
      <c r="G889" s="286" t="s">
        <v>402</v>
      </c>
    </row>
    <row r="890" spans="1:7" x14ac:dyDescent="0.25">
      <c r="A890" s="284" t="s">
        <v>952</v>
      </c>
      <c r="B890" s="285">
        <v>956</v>
      </c>
      <c r="C890" s="285" t="str">
        <f t="shared" si="13"/>
        <v>AKSARAYSARIYAHŞİ</v>
      </c>
      <c r="D890" s="285">
        <v>956</v>
      </c>
      <c r="E890" s="284" t="s">
        <v>179</v>
      </c>
      <c r="F890" s="284" t="s">
        <v>150</v>
      </c>
      <c r="G890" s="284" t="s">
        <v>952</v>
      </c>
    </row>
    <row r="891" spans="1:7" x14ac:dyDescent="0.25">
      <c r="A891" s="286" t="s">
        <v>953</v>
      </c>
      <c r="B891" s="287">
        <v>958</v>
      </c>
      <c r="C891" s="285" t="str">
        <f t="shared" si="13"/>
        <v>BAYBURTAYDINTEPE</v>
      </c>
      <c r="D891" s="287">
        <v>958</v>
      </c>
      <c r="E891" s="286" t="s">
        <v>179</v>
      </c>
      <c r="F891" s="286" t="s">
        <v>151</v>
      </c>
      <c r="G891" s="286" t="s">
        <v>953</v>
      </c>
    </row>
    <row r="892" spans="1:7" x14ac:dyDescent="0.25">
      <c r="A892" s="284" t="s">
        <v>954</v>
      </c>
      <c r="B892" s="285">
        <v>959</v>
      </c>
      <c r="C892" s="285" t="str">
        <f t="shared" si="13"/>
        <v>BAYBURTDEMİRÖZÜ</v>
      </c>
      <c r="D892" s="285">
        <v>959</v>
      </c>
      <c r="E892" s="284" t="s">
        <v>179</v>
      </c>
      <c r="F892" s="284" t="s">
        <v>151</v>
      </c>
      <c r="G892" s="284" t="s">
        <v>954</v>
      </c>
    </row>
    <row r="893" spans="1:7" x14ac:dyDescent="0.25">
      <c r="A893" s="286" t="s">
        <v>955</v>
      </c>
      <c r="B893" s="287">
        <v>961</v>
      </c>
      <c r="C893" s="285" t="str">
        <f t="shared" si="13"/>
        <v>KARAMANAYRANCI</v>
      </c>
      <c r="D893" s="287">
        <v>961</v>
      </c>
      <c r="E893" s="286" t="s">
        <v>179</v>
      </c>
      <c r="F893" s="286" t="s">
        <v>152</v>
      </c>
      <c r="G893" s="286" t="s">
        <v>955</v>
      </c>
    </row>
    <row r="894" spans="1:7" x14ac:dyDescent="0.25">
      <c r="A894" s="284" t="s">
        <v>956</v>
      </c>
      <c r="B894" s="285">
        <v>962</v>
      </c>
      <c r="C894" s="285" t="str">
        <f t="shared" si="13"/>
        <v>KARAMANBAŞYAYLA</v>
      </c>
      <c r="D894" s="285">
        <v>962</v>
      </c>
      <c r="E894" s="284" t="s">
        <v>179</v>
      </c>
      <c r="F894" s="284" t="s">
        <v>152</v>
      </c>
      <c r="G894" s="284" t="s">
        <v>956</v>
      </c>
    </row>
    <row r="895" spans="1:7" x14ac:dyDescent="0.25">
      <c r="A895" s="286" t="s">
        <v>957</v>
      </c>
      <c r="B895" s="287">
        <v>963</v>
      </c>
      <c r="C895" s="285" t="str">
        <f t="shared" si="13"/>
        <v>KARAMANERMENEK</v>
      </c>
      <c r="D895" s="287">
        <v>963</v>
      </c>
      <c r="E895" s="286" t="s">
        <v>179</v>
      </c>
      <c r="F895" s="286" t="s">
        <v>152</v>
      </c>
      <c r="G895" s="286" t="s">
        <v>957</v>
      </c>
    </row>
    <row r="896" spans="1:7" x14ac:dyDescent="0.25">
      <c r="A896" s="284" t="s">
        <v>958</v>
      </c>
      <c r="B896" s="285">
        <v>964</v>
      </c>
      <c r="C896" s="285" t="str">
        <f t="shared" si="13"/>
        <v>KARAMANKAZIMKARABEKİR</v>
      </c>
      <c r="D896" s="285">
        <v>964</v>
      </c>
      <c r="E896" s="284" t="s">
        <v>179</v>
      </c>
      <c r="F896" s="284" t="s">
        <v>152</v>
      </c>
      <c r="G896" s="284" t="s">
        <v>958</v>
      </c>
    </row>
    <row r="897" spans="1:7" x14ac:dyDescent="0.25">
      <c r="A897" s="286" t="s">
        <v>959</v>
      </c>
      <c r="B897" s="287">
        <v>965</v>
      </c>
      <c r="C897" s="285" t="str">
        <f t="shared" si="13"/>
        <v>KARAMANSARIVELİLER</v>
      </c>
      <c r="D897" s="287">
        <v>965</v>
      </c>
      <c r="E897" s="286" t="s">
        <v>179</v>
      </c>
      <c r="F897" s="286" t="s">
        <v>152</v>
      </c>
      <c r="G897" s="286" t="s">
        <v>959</v>
      </c>
    </row>
    <row r="898" spans="1:7" x14ac:dyDescent="0.25">
      <c r="A898" s="284" t="s">
        <v>960</v>
      </c>
      <c r="B898" s="285">
        <v>967</v>
      </c>
      <c r="C898" s="285" t="str">
        <f t="shared" si="13"/>
        <v>KIRIKKALEBAHŞILI</v>
      </c>
      <c r="D898" s="285">
        <v>967</v>
      </c>
      <c r="E898" s="284" t="s">
        <v>179</v>
      </c>
      <c r="F898" s="284" t="s">
        <v>153</v>
      </c>
      <c r="G898" s="284" t="s">
        <v>960</v>
      </c>
    </row>
    <row r="899" spans="1:7" x14ac:dyDescent="0.25">
      <c r="A899" s="286" t="s">
        <v>961</v>
      </c>
      <c r="B899" s="287">
        <v>968</v>
      </c>
      <c r="C899" s="285" t="str">
        <f t="shared" ref="C899:C962" si="14">CONCATENATE(F899,A899)</f>
        <v>KIRIKKALEBALIŞEYH</v>
      </c>
      <c r="D899" s="287">
        <v>968</v>
      </c>
      <c r="E899" s="286" t="s">
        <v>179</v>
      </c>
      <c r="F899" s="286" t="s">
        <v>153</v>
      </c>
      <c r="G899" s="286" t="s">
        <v>961</v>
      </c>
    </row>
    <row r="900" spans="1:7" x14ac:dyDescent="0.25">
      <c r="A900" s="284" t="s">
        <v>962</v>
      </c>
      <c r="B900" s="285">
        <v>969</v>
      </c>
      <c r="C900" s="285" t="str">
        <f t="shared" si="14"/>
        <v>KIRIKKALEÇELEBİ</v>
      </c>
      <c r="D900" s="285">
        <v>969</v>
      </c>
      <c r="E900" s="284" t="s">
        <v>179</v>
      </c>
      <c r="F900" s="284" t="s">
        <v>153</v>
      </c>
      <c r="G900" s="284" t="s">
        <v>962</v>
      </c>
    </row>
    <row r="901" spans="1:7" x14ac:dyDescent="0.25">
      <c r="A901" s="286" t="s">
        <v>963</v>
      </c>
      <c r="B901" s="287">
        <v>970</v>
      </c>
      <c r="C901" s="285" t="str">
        <f t="shared" si="14"/>
        <v>KIRIKKALEDELİCE</v>
      </c>
      <c r="D901" s="287">
        <v>970</v>
      </c>
      <c r="E901" s="286" t="s">
        <v>179</v>
      </c>
      <c r="F901" s="286" t="s">
        <v>153</v>
      </c>
      <c r="G901" s="286" t="s">
        <v>963</v>
      </c>
    </row>
    <row r="902" spans="1:7" x14ac:dyDescent="0.25">
      <c r="A902" s="284" t="s">
        <v>964</v>
      </c>
      <c r="B902" s="285">
        <v>971</v>
      </c>
      <c r="C902" s="285" t="str">
        <f t="shared" si="14"/>
        <v>KIRIKKALEKARAKEÇİLİ</v>
      </c>
      <c r="D902" s="285">
        <v>971</v>
      </c>
      <c r="E902" s="284" t="s">
        <v>179</v>
      </c>
      <c r="F902" s="284" t="s">
        <v>153</v>
      </c>
      <c r="G902" s="284" t="s">
        <v>964</v>
      </c>
    </row>
    <row r="903" spans="1:7" x14ac:dyDescent="0.25">
      <c r="A903" s="286" t="s">
        <v>965</v>
      </c>
      <c r="B903" s="287">
        <v>972</v>
      </c>
      <c r="C903" s="285" t="str">
        <f t="shared" si="14"/>
        <v>KIRIKKALEKESKİN</v>
      </c>
      <c r="D903" s="287">
        <v>972</v>
      </c>
      <c r="E903" s="286" t="s">
        <v>179</v>
      </c>
      <c r="F903" s="286" t="s">
        <v>153</v>
      </c>
      <c r="G903" s="286" t="s">
        <v>965</v>
      </c>
    </row>
    <row r="904" spans="1:7" x14ac:dyDescent="0.25">
      <c r="A904" s="284" t="s">
        <v>966</v>
      </c>
      <c r="B904" s="285">
        <v>973</v>
      </c>
      <c r="C904" s="285" t="str">
        <f t="shared" si="14"/>
        <v>KIRIKKALESULAKYURT</v>
      </c>
      <c r="D904" s="285">
        <v>973</v>
      </c>
      <c r="E904" s="284" t="s">
        <v>179</v>
      </c>
      <c r="F904" s="284" t="s">
        <v>153</v>
      </c>
      <c r="G904" s="284" t="s">
        <v>966</v>
      </c>
    </row>
    <row r="905" spans="1:7" x14ac:dyDescent="0.25">
      <c r="A905" s="286" t="s">
        <v>967</v>
      </c>
      <c r="B905" s="287">
        <v>974</v>
      </c>
      <c r="C905" s="285" t="str">
        <f t="shared" si="14"/>
        <v>KIRIKKALEYAHŞİHAN</v>
      </c>
      <c r="D905" s="287">
        <v>974</v>
      </c>
      <c r="E905" s="286" t="s">
        <v>179</v>
      </c>
      <c r="F905" s="286" t="s">
        <v>153</v>
      </c>
      <c r="G905" s="286" t="s">
        <v>967</v>
      </c>
    </row>
    <row r="906" spans="1:7" x14ac:dyDescent="0.25">
      <c r="A906" s="284" t="s">
        <v>968</v>
      </c>
      <c r="B906" s="285">
        <v>976</v>
      </c>
      <c r="C906" s="285" t="str">
        <f t="shared" si="14"/>
        <v>BATMANBEŞİRİ</v>
      </c>
      <c r="D906" s="285">
        <v>976</v>
      </c>
      <c r="E906" s="284" t="s">
        <v>179</v>
      </c>
      <c r="F906" s="284" t="s">
        <v>154</v>
      </c>
      <c r="G906" s="284" t="s">
        <v>968</v>
      </c>
    </row>
    <row r="907" spans="1:7" x14ac:dyDescent="0.25">
      <c r="A907" s="286" t="s">
        <v>969</v>
      </c>
      <c r="B907" s="287">
        <v>977</v>
      </c>
      <c r="C907" s="285" t="str">
        <f t="shared" si="14"/>
        <v>BATMANGERCÜŞ</v>
      </c>
      <c r="D907" s="287">
        <v>977</v>
      </c>
      <c r="E907" s="286" t="s">
        <v>179</v>
      </c>
      <c r="F907" s="286" t="s">
        <v>154</v>
      </c>
      <c r="G907" s="286" t="s">
        <v>969</v>
      </c>
    </row>
    <row r="908" spans="1:7" x14ac:dyDescent="0.25">
      <c r="A908" s="284" t="s">
        <v>970</v>
      </c>
      <c r="B908" s="285">
        <v>978</v>
      </c>
      <c r="C908" s="285" t="str">
        <f t="shared" si="14"/>
        <v>BATMANHASANKEYF</v>
      </c>
      <c r="D908" s="285">
        <v>978</v>
      </c>
      <c r="E908" s="284" t="s">
        <v>179</v>
      </c>
      <c r="F908" s="284" t="s">
        <v>154</v>
      </c>
      <c r="G908" s="284" t="s">
        <v>970</v>
      </c>
    </row>
    <row r="909" spans="1:7" x14ac:dyDescent="0.25">
      <c r="A909" s="286" t="s">
        <v>971</v>
      </c>
      <c r="B909" s="287">
        <v>979</v>
      </c>
      <c r="C909" s="285" t="str">
        <f t="shared" si="14"/>
        <v>BATMANKOZLUK</v>
      </c>
      <c r="D909" s="287">
        <v>979</v>
      </c>
      <c r="E909" s="286" t="s">
        <v>179</v>
      </c>
      <c r="F909" s="286" t="s">
        <v>154</v>
      </c>
      <c r="G909" s="286" t="s">
        <v>971</v>
      </c>
    </row>
    <row r="910" spans="1:7" x14ac:dyDescent="0.25">
      <c r="A910" s="284" t="s">
        <v>972</v>
      </c>
      <c r="B910" s="285">
        <v>980</v>
      </c>
      <c r="C910" s="285" t="str">
        <f t="shared" si="14"/>
        <v>BATMANSASON</v>
      </c>
      <c r="D910" s="285">
        <v>980</v>
      </c>
      <c r="E910" s="284" t="s">
        <v>179</v>
      </c>
      <c r="F910" s="284" t="s">
        <v>154</v>
      </c>
      <c r="G910" s="284" t="s">
        <v>972</v>
      </c>
    </row>
    <row r="911" spans="1:7" x14ac:dyDescent="0.25">
      <c r="A911" s="286" t="s">
        <v>973</v>
      </c>
      <c r="B911" s="287">
        <v>982</v>
      </c>
      <c r="C911" s="285" t="str">
        <f t="shared" si="14"/>
        <v>ŞIRNAKBEYTÜŞŞEBAP</v>
      </c>
      <c r="D911" s="287">
        <v>982</v>
      </c>
      <c r="E911" s="286" t="s">
        <v>179</v>
      </c>
      <c r="F911" s="286" t="s">
        <v>155</v>
      </c>
      <c r="G911" s="286" t="s">
        <v>973</v>
      </c>
    </row>
    <row r="912" spans="1:7" x14ac:dyDescent="0.25">
      <c r="A912" s="284" t="s">
        <v>974</v>
      </c>
      <c r="B912" s="285">
        <v>983</v>
      </c>
      <c r="C912" s="285" t="str">
        <f t="shared" si="14"/>
        <v>ŞIRNAKCİZRE</v>
      </c>
      <c r="D912" s="285">
        <v>983</v>
      </c>
      <c r="E912" s="284" t="s">
        <v>179</v>
      </c>
      <c r="F912" s="284" t="s">
        <v>155</v>
      </c>
      <c r="G912" s="284" t="s">
        <v>974</v>
      </c>
    </row>
    <row r="913" spans="1:7" x14ac:dyDescent="0.25">
      <c r="A913" s="286" t="s">
        <v>975</v>
      </c>
      <c r="B913" s="287">
        <v>984</v>
      </c>
      <c r="C913" s="285" t="str">
        <f t="shared" si="14"/>
        <v>ŞIRNAKGÜÇLÜKONAK</v>
      </c>
      <c r="D913" s="287">
        <v>984</v>
      </c>
      <c r="E913" s="286" t="s">
        <v>179</v>
      </c>
      <c r="F913" s="286" t="s">
        <v>155</v>
      </c>
      <c r="G913" s="286" t="s">
        <v>975</v>
      </c>
    </row>
    <row r="914" spans="1:7" x14ac:dyDescent="0.25">
      <c r="A914" s="284" t="s">
        <v>976</v>
      </c>
      <c r="B914" s="285">
        <v>985</v>
      </c>
      <c r="C914" s="285" t="str">
        <f t="shared" si="14"/>
        <v>ŞIRNAKİDİL</v>
      </c>
      <c r="D914" s="285">
        <v>985</v>
      </c>
      <c r="E914" s="284" t="s">
        <v>179</v>
      </c>
      <c r="F914" s="284" t="s">
        <v>155</v>
      </c>
      <c r="G914" s="284" t="s">
        <v>976</v>
      </c>
    </row>
    <row r="915" spans="1:7" x14ac:dyDescent="0.25">
      <c r="A915" s="286" t="s">
        <v>977</v>
      </c>
      <c r="B915" s="287">
        <v>986</v>
      </c>
      <c r="C915" s="285" t="str">
        <f t="shared" si="14"/>
        <v>ŞIRNAKSİLOPİ</v>
      </c>
      <c r="D915" s="287">
        <v>986</v>
      </c>
      <c r="E915" s="286" t="s">
        <v>179</v>
      </c>
      <c r="F915" s="286" t="s">
        <v>155</v>
      </c>
      <c r="G915" s="286" t="s">
        <v>977</v>
      </c>
    </row>
    <row r="916" spans="1:7" x14ac:dyDescent="0.25">
      <c r="A916" s="284" t="s">
        <v>978</v>
      </c>
      <c r="B916" s="285">
        <v>987</v>
      </c>
      <c r="C916" s="285" t="str">
        <f t="shared" si="14"/>
        <v>ŞIRNAKULUDERE</v>
      </c>
      <c r="D916" s="285">
        <v>987</v>
      </c>
      <c r="E916" s="284" t="s">
        <v>179</v>
      </c>
      <c r="F916" s="284" t="s">
        <v>155</v>
      </c>
      <c r="G916" s="284" t="s">
        <v>978</v>
      </c>
    </row>
    <row r="917" spans="1:7" x14ac:dyDescent="0.25">
      <c r="A917" s="286" t="s">
        <v>979</v>
      </c>
      <c r="B917" s="287">
        <v>989</v>
      </c>
      <c r="C917" s="285" t="str">
        <f t="shared" si="14"/>
        <v>BARTINAMASRA</v>
      </c>
      <c r="D917" s="287">
        <v>989</v>
      </c>
      <c r="E917" s="286" t="s">
        <v>179</v>
      </c>
      <c r="F917" s="286" t="s">
        <v>156</v>
      </c>
      <c r="G917" s="286" t="s">
        <v>979</v>
      </c>
    </row>
    <row r="918" spans="1:7" x14ac:dyDescent="0.25">
      <c r="A918" s="284" t="s">
        <v>980</v>
      </c>
      <c r="B918" s="285">
        <v>990</v>
      </c>
      <c r="C918" s="285" t="str">
        <f t="shared" si="14"/>
        <v>BARTINKURUCAŞİLE</v>
      </c>
      <c r="D918" s="285">
        <v>990</v>
      </c>
      <c r="E918" s="284" t="s">
        <v>179</v>
      </c>
      <c r="F918" s="284" t="s">
        <v>156</v>
      </c>
      <c r="G918" s="284" t="s">
        <v>980</v>
      </c>
    </row>
    <row r="919" spans="1:7" x14ac:dyDescent="0.25">
      <c r="A919" s="286" t="s">
        <v>981</v>
      </c>
      <c r="B919" s="287">
        <v>991</v>
      </c>
      <c r="C919" s="285" t="str">
        <f t="shared" si="14"/>
        <v>BARTINULUS</v>
      </c>
      <c r="D919" s="287">
        <v>991</v>
      </c>
      <c r="E919" s="286" t="s">
        <v>179</v>
      </c>
      <c r="F919" s="286" t="s">
        <v>156</v>
      </c>
      <c r="G919" s="286" t="s">
        <v>981</v>
      </c>
    </row>
    <row r="920" spans="1:7" x14ac:dyDescent="0.25">
      <c r="A920" s="284" t="s">
        <v>982</v>
      </c>
      <c r="B920" s="285">
        <v>993</v>
      </c>
      <c r="C920" s="285" t="str">
        <f t="shared" si="14"/>
        <v>ARDAHANÇILDIR</v>
      </c>
      <c r="D920" s="285">
        <v>993</v>
      </c>
      <c r="E920" s="284" t="s">
        <v>179</v>
      </c>
      <c r="F920" s="284" t="s">
        <v>157</v>
      </c>
      <c r="G920" s="284" t="s">
        <v>982</v>
      </c>
    </row>
    <row r="921" spans="1:7" x14ac:dyDescent="0.25">
      <c r="A921" s="286" t="s">
        <v>983</v>
      </c>
      <c r="B921" s="287">
        <v>994</v>
      </c>
      <c r="C921" s="285" t="str">
        <f t="shared" si="14"/>
        <v>ARDAHANDAMAL</v>
      </c>
      <c r="D921" s="287">
        <v>994</v>
      </c>
      <c r="E921" s="286" t="s">
        <v>179</v>
      </c>
      <c r="F921" s="286" t="s">
        <v>157</v>
      </c>
      <c r="G921" s="286" t="s">
        <v>983</v>
      </c>
    </row>
    <row r="922" spans="1:7" x14ac:dyDescent="0.25">
      <c r="A922" s="284" t="s">
        <v>984</v>
      </c>
      <c r="B922" s="285">
        <v>995</v>
      </c>
      <c r="C922" s="285" t="str">
        <f t="shared" si="14"/>
        <v>ARDAHANGÖLE</v>
      </c>
      <c r="D922" s="285">
        <v>995</v>
      </c>
      <c r="E922" s="284" t="s">
        <v>179</v>
      </c>
      <c r="F922" s="284" t="s">
        <v>157</v>
      </c>
      <c r="G922" s="284" t="s">
        <v>984</v>
      </c>
    </row>
    <row r="923" spans="1:7" x14ac:dyDescent="0.25">
      <c r="A923" s="286" t="s">
        <v>985</v>
      </c>
      <c r="B923" s="287">
        <v>996</v>
      </c>
      <c r="C923" s="285" t="str">
        <f t="shared" si="14"/>
        <v>ARDAHANHANAK</v>
      </c>
      <c r="D923" s="287">
        <v>996</v>
      </c>
      <c r="E923" s="286" t="s">
        <v>179</v>
      </c>
      <c r="F923" s="286" t="s">
        <v>157</v>
      </c>
      <c r="G923" s="286" t="s">
        <v>985</v>
      </c>
    </row>
    <row r="924" spans="1:7" x14ac:dyDescent="0.25">
      <c r="A924" s="284" t="s">
        <v>986</v>
      </c>
      <c r="B924" s="285">
        <v>997</v>
      </c>
      <c r="C924" s="285" t="str">
        <f t="shared" si="14"/>
        <v>ARDAHANPOSOF</v>
      </c>
      <c r="D924" s="285">
        <v>997</v>
      </c>
      <c r="E924" s="284" t="s">
        <v>179</v>
      </c>
      <c r="F924" s="284" t="s">
        <v>157</v>
      </c>
      <c r="G924" s="284" t="s">
        <v>986</v>
      </c>
    </row>
    <row r="925" spans="1:7" x14ac:dyDescent="0.25">
      <c r="A925" s="286" t="s">
        <v>987</v>
      </c>
      <c r="B925" s="287">
        <v>999</v>
      </c>
      <c r="C925" s="285" t="str">
        <f t="shared" si="14"/>
        <v>IĞDIRARALIK</v>
      </c>
      <c r="D925" s="287">
        <v>999</v>
      </c>
      <c r="E925" s="286" t="s">
        <v>179</v>
      </c>
      <c r="F925" s="286" t="s">
        <v>158</v>
      </c>
      <c r="G925" s="286" t="s">
        <v>987</v>
      </c>
    </row>
    <row r="926" spans="1:7" x14ac:dyDescent="0.25">
      <c r="A926" s="284" t="s">
        <v>988</v>
      </c>
      <c r="B926" s="285">
        <v>1000</v>
      </c>
      <c r="C926" s="285" t="str">
        <f t="shared" si="14"/>
        <v>IĞDIRKARAKOYUNLU</v>
      </c>
      <c r="D926" s="285">
        <v>1000</v>
      </c>
      <c r="E926" s="284" t="s">
        <v>179</v>
      </c>
      <c r="F926" s="284" t="s">
        <v>158</v>
      </c>
      <c r="G926" s="284" t="s">
        <v>988</v>
      </c>
    </row>
    <row r="927" spans="1:7" x14ac:dyDescent="0.25">
      <c r="A927" s="286" t="s">
        <v>989</v>
      </c>
      <c r="B927" s="287">
        <v>1001</v>
      </c>
      <c r="C927" s="285" t="str">
        <f t="shared" si="14"/>
        <v>IĞDIRTUZLUCA</v>
      </c>
      <c r="D927" s="287">
        <v>1001</v>
      </c>
      <c r="E927" s="286" t="s">
        <v>179</v>
      </c>
      <c r="F927" s="286" t="s">
        <v>158</v>
      </c>
      <c r="G927" s="286" t="s">
        <v>989</v>
      </c>
    </row>
    <row r="928" spans="1:7" x14ac:dyDescent="0.25">
      <c r="A928" s="284" t="s">
        <v>990</v>
      </c>
      <c r="B928" s="285">
        <v>1003</v>
      </c>
      <c r="C928" s="285" t="str">
        <f t="shared" si="14"/>
        <v>YALOVAALTINOVA</v>
      </c>
      <c r="D928" s="285">
        <v>1003</v>
      </c>
      <c r="E928" s="284" t="s">
        <v>179</v>
      </c>
      <c r="F928" s="284" t="s">
        <v>159</v>
      </c>
      <c r="G928" s="284" t="s">
        <v>990</v>
      </c>
    </row>
    <row r="929" spans="1:7" x14ac:dyDescent="0.25">
      <c r="A929" s="286" t="s">
        <v>991</v>
      </c>
      <c r="B929" s="287">
        <v>1004</v>
      </c>
      <c r="C929" s="285" t="str">
        <f t="shared" si="14"/>
        <v>YALOVAARMUTLU</v>
      </c>
      <c r="D929" s="287">
        <v>1004</v>
      </c>
      <c r="E929" s="286" t="s">
        <v>179</v>
      </c>
      <c r="F929" s="286" t="s">
        <v>159</v>
      </c>
      <c r="G929" s="286" t="s">
        <v>991</v>
      </c>
    </row>
    <row r="930" spans="1:7" x14ac:dyDescent="0.25">
      <c r="A930" s="284" t="s">
        <v>992</v>
      </c>
      <c r="B930" s="285">
        <v>1005</v>
      </c>
      <c r="C930" s="285" t="str">
        <f t="shared" si="14"/>
        <v>YALOVAÇINARCIK</v>
      </c>
      <c r="D930" s="285">
        <v>1005</v>
      </c>
      <c r="E930" s="284" t="s">
        <v>179</v>
      </c>
      <c r="F930" s="284" t="s">
        <v>159</v>
      </c>
      <c r="G930" s="284" t="s">
        <v>992</v>
      </c>
    </row>
    <row r="931" spans="1:7" x14ac:dyDescent="0.25">
      <c r="A931" s="286" t="s">
        <v>993</v>
      </c>
      <c r="B931" s="287">
        <v>1006</v>
      </c>
      <c r="C931" s="285" t="str">
        <f t="shared" si="14"/>
        <v>YALOVAÇİFTLİKKÖY</v>
      </c>
      <c r="D931" s="287">
        <v>1006</v>
      </c>
      <c r="E931" s="286" t="s">
        <v>179</v>
      </c>
      <c r="F931" s="286" t="s">
        <v>159</v>
      </c>
      <c r="G931" s="286" t="s">
        <v>993</v>
      </c>
    </row>
    <row r="932" spans="1:7" x14ac:dyDescent="0.25">
      <c r="A932" s="284" t="s">
        <v>994</v>
      </c>
      <c r="B932" s="285">
        <v>1007</v>
      </c>
      <c r="C932" s="285" t="str">
        <f t="shared" si="14"/>
        <v>YALOVATERMAL</v>
      </c>
      <c r="D932" s="285">
        <v>1007</v>
      </c>
      <c r="E932" s="284" t="s">
        <v>179</v>
      </c>
      <c r="F932" s="284" t="s">
        <v>159</v>
      </c>
      <c r="G932" s="284" t="s">
        <v>994</v>
      </c>
    </row>
    <row r="933" spans="1:7" x14ac:dyDescent="0.25">
      <c r="A933" s="286" t="s">
        <v>995</v>
      </c>
      <c r="B933" s="287">
        <v>1009</v>
      </c>
      <c r="C933" s="285" t="str">
        <f t="shared" si="14"/>
        <v>KARABÜKEFLANİ</v>
      </c>
      <c r="D933" s="287">
        <v>1009</v>
      </c>
      <c r="E933" s="286" t="s">
        <v>179</v>
      </c>
      <c r="F933" s="286" t="s">
        <v>160</v>
      </c>
      <c r="G933" s="286" t="s">
        <v>995</v>
      </c>
    </row>
    <row r="934" spans="1:7" x14ac:dyDescent="0.25">
      <c r="A934" s="284" t="s">
        <v>996</v>
      </c>
      <c r="B934" s="285">
        <v>1010</v>
      </c>
      <c r="C934" s="285" t="str">
        <f t="shared" si="14"/>
        <v>KARABÜKESKİPAZAR</v>
      </c>
      <c r="D934" s="285">
        <v>1010</v>
      </c>
      <c r="E934" s="284" t="s">
        <v>179</v>
      </c>
      <c r="F934" s="284" t="s">
        <v>160</v>
      </c>
      <c r="G934" s="284" t="s">
        <v>996</v>
      </c>
    </row>
    <row r="935" spans="1:7" x14ac:dyDescent="0.25">
      <c r="A935" s="286" t="s">
        <v>925</v>
      </c>
      <c r="B935" s="287">
        <v>1011</v>
      </c>
      <c r="C935" s="285" t="str">
        <f t="shared" si="14"/>
        <v>KARABÜKOVACIK</v>
      </c>
      <c r="D935" s="287">
        <v>1011</v>
      </c>
      <c r="E935" s="286" t="s">
        <v>179</v>
      </c>
      <c r="F935" s="286" t="s">
        <v>160</v>
      </c>
      <c r="G935" s="286" t="s">
        <v>925</v>
      </c>
    </row>
    <row r="936" spans="1:7" x14ac:dyDescent="0.25">
      <c r="A936" s="284" t="s">
        <v>997</v>
      </c>
      <c r="B936" s="285">
        <v>1012</v>
      </c>
      <c r="C936" s="285" t="str">
        <f t="shared" si="14"/>
        <v>KARABÜKSAFRANBOLU</v>
      </c>
      <c r="D936" s="285">
        <v>1012</v>
      </c>
      <c r="E936" s="284" t="s">
        <v>179</v>
      </c>
      <c r="F936" s="284" t="s">
        <v>160</v>
      </c>
      <c r="G936" s="284" t="s">
        <v>997</v>
      </c>
    </row>
    <row r="937" spans="1:7" x14ac:dyDescent="0.25">
      <c r="A937" s="286" t="s">
        <v>428</v>
      </c>
      <c r="B937" s="287">
        <v>1013</v>
      </c>
      <c r="C937" s="285" t="str">
        <f t="shared" si="14"/>
        <v>KARABÜKYENİCE</v>
      </c>
      <c r="D937" s="287">
        <v>1013</v>
      </c>
      <c r="E937" s="286" t="s">
        <v>179</v>
      </c>
      <c r="F937" s="286" t="s">
        <v>160</v>
      </c>
      <c r="G937" s="286" t="s">
        <v>428</v>
      </c>
    </row>
    <row r="938" spans="1:7" x14ac:dyDescent="0.25">
      <c r="A938" s="284" t="s">
        <v>998</v>
      </c>
      <c r="B938" s="285">
        <v>1015</v>
      </c>
      <c r="C938" s="285" t="str">
        <f t="shared" si="14"/>
        <v>KİLİSELBEYLİ</v>
      </c>
      <c r="D938" s="285">
        <v>1015</v>
      </c>
      <c r="E938" s="284" t="s">
        <v>179</v>
      </c>
      <c r="F938" s="284" t="s">
        <v>161</v>
      </c>
      <c r="G938" s="284" t="s">
        <v>998</v>
      </c>
    </row>
    <row r="939" spans="1:7" x14ac:dyDescent="0.25">
      <c r="A939" s="286" t="s">
        <v>999</v>
      </c>
      <c r="B939" s="287">
        <v>1016</v>
      </c>
      <c r="C939" s="285" t="str">
        <f t="shared" si="14"/>
        <v>KİLİSMUSABEYLİ</v>
      </c>
      <c r="D939" s="287">
        <v>1016</v>
      </c>
      <c r="E939" s="286" t="s">
        <v>179</v>
      </c>
      <c r="F939" s="286" t="s">
        <v>161</v>
      </c>
      <c r="G939" s="286" t="s">
        <v>999</v>
      </c>
    </row>
    <row r="940" spans="1:7" x14ac:dyDescent="0.25">
      <c r="A940" s="284" t="s">
        <v>1000</v>
      </c>
      <c r="B940" s="285">
        <v>1017</v>
      </c>
      <c r="C940" s="285" t="str">
        <f t="shared" si="14"/>
        <v>KİLİSPOLATELİ</v>
      </c>
      <c r="D940" s="285">
        <v>1017</v>
      </c>
      <c r="E940" s="284" t="s">
        <v>179</v>
      </c>
      <c r="F940" s="284" t="s">
        <v>161</v>
      </c>
      <c r="G940" s="284" t="s">
        <v>1000</v>
      </c>
    </row>
    <row r="941" spans="1:7" x14ac:dyDescent="0.25">
      <c r="A941" s="286" t="s">
        <v>1001</v>
      </c>
      <c r="B941" s="287">
        <v>1019</v>
      </c>
      <c r="C941" s="285" t="str">
        <f t="shared" si="14"/>
        <v>OSMANİYEBAHÇE</v>
      </c>
      <c r="D941" s="287">
        <v>1019</v>
      </c>
      <c r="E941" s="286" t="s">
        <v>179</v>
      </c>
      <c r="F941" s="286" t="s">
        <v>162</v>
      </c>
      <c r="G941" s="286" t="s">
        <v>1001</v>
      </c>
    </row>
    <row r="942" spans="1:7" x14ac:dyDescent="0.25">
      <c r="A942" s="284" t="s">
        <v>1002</v>
      </c>
      <c r="B942" s="285">
        <v>1020</v>
      </c>
      <c r="C942" s="285" t="str">
        <f t="shared" si="14"/>
        <v>OSMANİYEDÜZİÇİ</v>
      </c>
      <c r="D942" s="285">
        <v>1020</v>
      </c>
      <c r="E942" s="284" t="s">
        <v>179</v>
      </c>
      <c r="F942" s="284" t="s">
        <v>162</v>
      </c>
      <c r="G942" s="284" t="s">
        <v>1002</v>
      </c>
    </row>
    <row r="943" spans="1:7" x14ac:dyDescent="0.25">
      <c r="A943" s="286" t="s">
        <v>1003</v>
      </c>
      <c r="B943" s="287">
        <v>1021</v>
      </c>
      <c r="C943" s="285" t="str">
        <f t="shared" si="14"/>
        <v>OSMANİYEHASANBEYLİ</v>
      </c>
      <c r="D943" s="287">
        <v>1021</v>
      </c>
      <c r="E943" s="286" t="s">
        <v>179</v>
      </c>
      <c r="F943" s="286" t="s">
        <v>162</v>
      </c>
      <c r="G943" s="286" t="s">
        <v>1003</v>
      </c>
    </row>
    <row r="944" spans="1:7" x14ac:dyDescent="0.25">
      <c r="A944" s="284" t="s">
        <v>1004</v>
      </c>
      <c r="B944" s="285">
        <v>1022</v>
      </c>
      <c r="C944" s="285" t="str">
        <f t="shared" si="14"/>
        <v>OSMANİYEKADİRLİ</v>
      </c>
      <c r="D944" s="285">
        <v>1022</v>
      </c>
      <c r="E944" s="284" t="s">
        <v>179</v>
      </c>
      <c r="F944" s="284" t="s">
        <v>162</v>
      </c>
      <c r="G944" s="284" t="s">
        <v>1004</v>
      </c>
    </row>
    <row r="945" spans="1:7" x14ac:dyDescent="0.25">
      <c r="A945" s="286" t="s">
        <v>1005</v>
      </c>
      <c r="B945" s="287">
        <v>1023</v>
      </c>
      <c r="C945" s="285" t="str">
        <f t="shared" si="14"/>
        <v>OSMANİYESUMBAS</v>
      </c>
      <c r="D945" s="287">
        <v>1023</v>
      </c>
      <c r="E945" s="286" t="s">
        <v>179</v>
      </c>
      <c r="F945" s="286" t="s">
        <v>162</v>
      </c>
      <c r="G945" s="286" t="s">
        <v>1005</v>
      </c>
    </row>
    <row r="946" spans="1:7" x14ac:dyDescent="0.25">
      <c r="A946" s="284" t="s">
        <v>1006</v>
      </c>
      <c r="B946" s="285">
        <v>1024</v>
      </c>
      <c r="C946" s="285" t="str">
        <f t="shared" si="14"/>
        <v>OSMANİYETOPRAKKALE</v>
      </c>
      <c r="D946" s="285">
        <v>1024</v>
      </c>
      <c r="E946" s="284" t="s">
        <v>179</v>
      </c>
      <c r="F946" s="284" t="s">
        <v>162</v>
      </c>
      <c r="G946" s="284" t="s">
        <v>1006</v>
      </c>
    </row>
    <row r="947" spans="1:7" x14ac:dyDescent="0.25">
      <c r="A947" s="286" t="s">
        <v>1007</v>
      </c>
      <c r="B947" s="287">
        <v>1026</v>
      </c>
      <c r="C947" s="285" t="str">
        <f t="shared" si="14"/>
        <v>DÜZCEAKÇAKOCA</v>
      </c>
      <c r="D947" s="287">
        <v>1026</v>
      </c>
      <c r="E947" s="286" t="s">
        <v>179</v>
      </c>
      <c r="F947" s="286" t="s">
        <v>163</v>
      </c>
      <c r="G947" s="286" t="s">
        <v>1007</v>
      </c>
    </row>
    <row r="948" spans="1:7" x14ac:dyDescent="0.25">
      <c r="A948" s="284" t="s">
        <v>1008</v>
      </c>
      <c r="B948" s="285">
        <v>1027</v>
      </c>
      <c r="C948" s="285" t="str">
        <f t="shared" si="14"/>
        <v>DÜZCECUMAYERİ</v>
      </c>
      <c r="D948" s="285">
        <v>1027</v>
      </c>
      <c r="E948" s="284" t="s">
        <v>179</v>
      </c>
      <c r="F948" s="284" t="s">
        <v>163</v>
      </c>
      <c r="G948" s="284" t="s">
        <v>1008</v>
      </c>
    </row>
    <row r="949" spans="1:7" x14ac:dyDescent="0.25">
      <c r="A949" s="286" t="s">
        <v>1009</v>
      </c>
      <c r="B949" s="287">
        <v>1028</v>
      </c>
      <c r="C949" s="285" t="str">
        <f t="shared" si="14"/>
        <v>DÜZCEÇİLİMLİ</v>
      </c>
      <c r="D949" s="287">
        <v>1028</v>
      </c>
      <c r="E949" s="286" t="s">
        <v>179</v>
      </c>
      <c r="F949" s="286" t="s">
        <v>163</v>
      </c>
      <c r="G949" s="286" t="s">
        <v>1009</v>
      </c>
    </row>
    <row r="950" spans="1:7" x14ac:dyDescent="0.25">
      <c r="A950" s="284" t="s">
        <v>1010</v>
      </c>
      <c r="B950" s="285">
        <v>1029</v>
      </c>
      <c r="C950" s="285" t="str">
        <f t="shared" si="14"/>
        <v>DÜZCEGÖLYAKA</v>
      </c>
      <c r="D950" s="285">
        <v>1029</v>
      </c>
      <c r="E950" s="284" t="s">
        <v>179</v>
      </c>
      <c r="F950" s="284" t="s">
        <v>163</v>
      </c>
      <c r="G950" s="284" t="s">
        <v>1010</v>
      </c>
    </row>
    <row r="951" spans="1:7" x14ac:dyDescent="0.25">
      <c r="A951" s="286" t="s">
        <v>1011</v>
      </c>
      <c r="B951" s="287">
        <v>1030</v>
      </c>
      <c r="C951" s="285" t="str">
        <f t="shared" si="14"/>
        <v>DÜZCEGÜMÜŞOVA</v>
      </c>
      <c r="D951" s="287">
        <v>1030</v>
      </c>
      <c r="E951" s="286" t="s">
        <v>179</v>
      </c>
      <c r="F951" s="286" t="s">
        <v>163</v>
      </c>
      <c r="G951" s="286" t="s">
        <v>1011</v>
      </c>
    </row>
    <row r="952" spans="1:7" x14ac:dyDescent="0.25">
      <c r="A952" s="284" t="s">
        <v>1012</v>
      </c>
      <c r="B952" s="285">
        <v>1031</v>
      </c>
      <c r="C952" s="285" t="str">
        <f t="shared" si="14"/>
        <v>DÜZCEKAYNAŞLI</v>
      </c>
      <c r="D952" s="285">
        <v>1031</v>
      </c>
      <c r="E952" s="284" t="s">
        <v>179</v>
      </c>
      <c r="F952" s="284" t="s">
        <v>163</v>
      </c>
      <c r="G952" s="284" t="s">
        <v>1012</v>
      </c>
    </row>
    <row r="953" spans="1:7" x14ac:dyDescent="0.25">
      <c r="A953" s="286" t="s">
        <v>1013</v>
      </c>
      <c r="B953" s="287">
        <v>1032</v>
      </c>
      <c r="C953" s="285" t="str">
        <f t="shared" si="14"/>
        <v>DÜZCEYIĞILCA</v>
      </c>
      <c r="D953" s="287">
        <v>1032</v>
      </c>
      <c r="E953" s="286" t="s">
        <v>179</v>
      </c>
      <c r="F953" s="286" t="s">
        <v>163</v>
      </c>
      <c r="G953" s="286" t="s">
        <v>1013</v>
      </c>
    </row>
    <row r="954" spans="1:7" x14ac:dyDescent="0.25">
      <c r="A954" s="284" t="s">
        <v>1014</v>
      </c>
      <c r="B954" s="285">
        <v>1033</v>
      </c>
      <c r="C954" s="285" t="str">
        <f t="shared" si="14"/>
        <v>SAKARYAERENLER</v>
      </c>
      <c r="D954" s="285">
        <v>1033</v>
      </c>
      <c r="E954" s="284" t="s">
        <v>165</v>
      </c>
      <c r="F954" s="284" t="s">
        <v>136</v>
      </c>
      <c r="G954" s="284" t="s">
        <v>1014</v>
      </c>
    </row>
    <row r="955" spans="1:7" x14ac:dyDescent="0.25">
      <c r="A955" s="286" t="s">
        <v>1015</v>
      </c>
      <c r="B955" s="287">
        <v>1034</v>
      </c>
      <c r="C955" s="285" t="str">
        <f t="shared" si="14"/>
        <v>SAKARYASERDİVAN</v>
      </c>
      <c r="D955" s="287">
        <v>1034</v>
      </c>
      <c r="E955" s="286" t="s">
        <v>165</v>
      </c>
      <c r="F955" s="286" t="s">
        <v>136</v>
      </c>
      <c r="G955" s="286" t="s">
        <v>1015</v>
      </c>
    </row>
    <row r="956" spans="1:7" x14ac:dyDescent="0.25">
      <c r="A956" s="284" t="s">
        <v>1016</v>
      </c>
      <c r="B956" s="285">
        <v>1035</v>
      </c>
      <c r="C956" s="285" t="str">
        <f t="shared" si="14"/>
        <v>KOCAELİBAŞİSKELE</v>
      </c>
      <c r="D956" s="285">
        <v>1035</v>
      </c>
      <c r="E956" s="284" t="s">
        <v>165</v>
      </c>
      <c r="F956" s="284" t="s">
        <v>123</v>
      </c>
      <c r="G956" s="284" t="s">
        <v>1016</v>
      </c>
    </row>
    <row r="957" spans="1:7" x14ac:dyDescent="0.25">
      <c r="A957" s="286" t="s">
        <v>1017</v>
      </c>
      <c r="B957" s="287">
        <v>1036</v>
      </c>
      <c r="C957" s="285" t="str">
        <f t="shared" si="14"/>
        <v>KOCAELİÇAYIROVA</v>
      </c>
      <c r="D957" s="287">
        <v>1036</v>
      </c>
      <c r="E957" s="286" t="s">
        <v>165</v>
      </c>
      <c r="F957" s="286" t="s">
        <v>123</v>
      </c>
      <c r="G957" s="286" t="s">
        <v>1017</v>
      </c>
    </row>
    <row r="958" spans="1:7" x14ac:dyDescent="0.25">
      <c r="A958" s="284" t="s">
        <v>1018</v>
      </c>
      <c r="B958" s="285">
        <v>1037</v>
      </c>
      <c r="C958" s="285" t="str">
        <f t="shared" si="14"/>
        <v>KOCAELİDARICA</v>
      </c>
      <c r="D958" s="285">
        <v>1037</v>
      </c>
      <c r="E958" s="284" t="s">
        <v>165</v>
      </c>
      <c r="F958" s="284" t="s">
        <v>123</v>
      </c>
      <c r="G958" s="284" t="s">
        <v>1018</v>
      </c>
    </row>
    <row r="959" spans="1:7" x14ac:dyDescent="0.25">
      <c r="A959" s="286" t="s">
        <v>1019</v>
      </c>
      <c r="B959" s="287">
        <v>1038</v>
      </c>
      <c r="C959" s="285" t="str">
        <f t="shared" si="14"/>
        <v>KOCAELİDİLOVASI</v>
      </c>
      <c r="D959" s="287">
        <v>1038</v>
      </c>
      <c r="E959" s="286" t="s">
        <v>165</v>
      </c>
      <c r="F959" s="286" t="s">
        <v>123</v>
      </c>
      <c r="G959" s="286" t="s">
        <v>1019</v>
      </c>
    </row>
    <row r="960" spans="1:7" x14ac:dyDescent="0.25">
      <c r="A960" s="284" t="s">
        <v>1020</v>
      </c>
      <c r="B960" s="285">
        <v>1039</v>
      </c>
      <c r="C960" s="285" t="str">
        <f t="shared" si="14"/>
        <v>KOCAELİKARTEPE</v>
      </c>
      <c r="D960" s="285">
        <v>1039</v>
      </c>
      <c r="E960" s="284" t="s">
        <v>165</v>
      </c>
      <c r="F960" s="284" t="s">
        <v>123</v>
      </c>
      <c r="G960" s="284" t="s">
        <v>1020</v>
      </c>
    </row>
    <row r="961" spans="1:7" x14ac:dyDescent="0.25">
      <c r="A961" s="286" t="s">
        <v>1021</v>
      </c>
      <c r="B961" s="287">
        <v>1040</v>
      </c>
      <c r="C961" s="285" t="str">
        <f t="shared" si="14"/>
        <v>MERSİNMEZİTLİ</v>
      </c>
      <c r="D961" s="287">
        <v>1040</v>
      </c>
      <c r="E961" s="286" t="s">
        <v>165</v>
      </c>
      <c r="F961" s="286" t="s">
        <v>115</v>
      </c>
      <c r="G961" s="286" t="s">
        <v>1021</v>
      </c>
    </row>
    <row r="962" spans="1:7" x14ac:dyDescent="0.25">
      <c r="A962" s="284" t="s">
        <v>384</v>
      </c>
      <c r="B962" s="285">
        <v>1041</v>
      </c>
      <c r="C962" s="285" t="str">
        <f t="shared" si="14"/>
        <v>ANTALYAAKSU</v>
      </c>
      <c r="D962" s="285">
        <v>1041</v>
      </c>
      <c r="E962" s="284" t="s">
        <v>165</v>
      </c>
      <c r="F962" s="284" t="s">
        <v>89</v>
      </c>
      <c r="G962" s="284" t="s">
        <v>384</v>
      </c>
    </row>
    <row r="963" spans="1:7" x14ac:dyDescent="0.25">
      <c r="A963" s="286" t="s">
        <v>1022</v>
      </c>
      <c r="B963" s="287">
        <v>1042</v>
      </c>
      <c r="C963" s="285" t="str">
        <f t="shared" ref="C963:C1026" si="15">CONCATENATE(F963,A963)</f>
        <v>ANTALYADÖŞEMEALTI</v>
      </c>
      <c r="D963" s="287">
        <v>1042</v>
      </c>
      <c r="E963" s="286" t="s">
        <v>165</v>
      </c>
      <c r="F963" s="286" t="s">
        <v>89</v>
      </c>
      <c r="G963" s="286" t="s">
        <v>1022</v>
      </c>
    </row>
    <row r="964" spans="1:7" x14ac:dyDescent="0.25">
      <c r="A964" s="284" t="s">
        <v>1023</v>
      </c>
      <c r="B964" s="285">
        <v>1043</v>
      </c>
      <c r="C964" s="285" t="str">
        <f t="shared" si="15"/>
        <v>ADANAÇUKUROVA</v>
      </c>
      <c r="D964" s="285">
        <v>1043</v>
      </c>
      <c r="E964" s="284" t="s">
        <v>165</v>
      </c>
      <c r="F964" s="284" t="s">
        <v>81</v>
      </c>
      <c r="G964" s="284" t="s">
        <v>1023</v>
      </c>
    </row>
    <row r="965" spans="1:7" x14ac:dyDescent="0.25">
      <c r="A965" s="286" t="s">
        <v>1024</v>
      </c>
      <c r="B965" s="287">
        <v>1044</v>
      </c>
      <c r="C965" s="285" t="str">
        <f t="shared" si="15"/>
        <v>DİYARBAKIRKAYAPINAR</v>
      </c>
      <c r="D965" s="287">
        <v>1044</v>
      </c>
      <c r="E965" s="286" t="s">
        <v>165</v>
      </c>
      <c r="F965" s="286" t="s">
        <v>103</v>
      </c>
      <c r="G965" s="286" t="s">
        <v>1024</v>
      </c>
    </row>
    <row r="966" spans="1:7" x14ac:dyDescent="0.25">
      <c r="A966" s="284" t="s">
        <v>1025</v>
      </c>
      <c r="B966" s="285">
        <v>1045</v>
      </c>
      <c r="C966" s="285" t="str">
        <f t="shared" si="15"/>
        <v>İZMİRKARABAĞLAR</v>
      </c>
      <c r="D966" s="285">
        <v>1045</v>
      </c>
      <c r="E966" s="284" t="s">
        <v>165</v>
      </c>
      <c r="F966" s="284" t="s">
        <v>117</v>
      </c>
      <c r="G966" s="284" t="s">
        <v>1025</v>
      </c>
    </row>
    <row r="967" spans="1:7" x14ac:dyDescent="0.25">
      <c r="A967" s="286" t="s">
        <v>1026</v>
      </c>
      <c r="B967" s="287">
        <v>1046</v>
      </c>
      <c r="C967" s="285" t="str">
        <f t="shared" si="15"/>
        <v>İZMİRBAYRAKLI</v>
      </c>
      <c r="D967" s="287">
        <v>1046</v>
      </c>
      <c r="E967" s="286" t="s">
        <v>165</v>
      </c>
      <c r="F967" s="286" t="s">
        <v>117</v>
      </c>
      <c r="G967" s="286" t="s">
        <v>1026</v>
      </c>
    </row>
    <row r="968" spans="1:7" x14ac:dyDescent="0.25">
      <c r="A968" s="284" t="s">
        <v>1027</v>
      </c>
      <c r="B968" s="285">
        <v>1047</v>
      </c>
      <c r="C968" s="285" t="str">
        <f t="shared" si="15"/>
        <v>İSTANBULARNAVUTKÖY</v>
      </c>
      <c r="D968" s="285">
        <v>1047</v>
      </c>
      <c r="E968" s="284" t="s">
        <v>165</v>
      </c>
      <c r="F968" s="284" t="s">
        <v>116</v>
      </c>
      <c r="G968" s="284" t="s">
        <v>1027</v>
      </c>
    </row>
    <row r="969" spans="1:7" x14ac:dyDescent="0.25">
      <c r="A969" s="286" t="s">
        <v>1028</v>
      </c>
      <c r="B969" s="287">
        <v>1048</v>
      </c>
      <c r="C969" s="285" t="str">
        <f t="shared" si="15"/>
        <v>İSTANBULATAŞEHİR</v>
      </c>
      <c r="D969" s="287">
        <v>1048</v>
      </c>
      <c r="E969" s="286" t="s">
        <v>165</v>
      </c>
      <c r="F969" s="286" t="s">
        <v>116</v>
      </c>
      <c r="G969" s="286" t="s">
        <v>1028</v>
      </c>
    </row>
    <row r="970" spans="1:7" x14ac:dyDescent="0.25">
      <c r="A970" s="284" t="s">
        <v>1029</v>
      </c>
      <c r="B970" s="285">
        <v>1049</v>
      </c>
      <c r="C970" s="285" t="str">
        <f t="shared" si="15"/>
        <v>İSTANBULBAŞAKŞEHİR</v>
      </c>
      <c r="D970" s="285">
        <v>1049</v>
      </c>
      <c r="E970" s="284" t="s">
        <v>165</v>
      </c>
      <c r="F970" s="284" t="s">
        <v>116</v>
      </c>
      <c r="G970" s="284" t="s">
        <v>1029</v>
      </c>
    </row>
    <row r="971" spans="1:7" x14ac:dyDescent="0.25">
      <c r="A971" s="286" t="s">
        <v>1030</v>
      </c>
      <c r="B971" s="287">
        <v>1050</v>
      </c>
      <c r="C971" s="285" t="str">
        <f t="shared" si="15"/>
        <v>İSTANBULBEYLİKDÜZÜ</v>
      </c>
      <c r="D971" s="287">
        <v>1050</v>
      </c>
      <c r="E971" s="286" t="s">
        <v>165</v>
      </c>
      <c r="F971" s="286" t="s">
        <v>116</v>
      </c>
      <c r="G971" s="286" t="s">
        <v>1030</v>
      </c>
    </row>
    <row r="972" spans="1:7" x14ac:dyDescent="0.25">
      <c r="A972" s="284" t="s">
        <v>1031</v>
      </c>
      <c r="B972" s="285">
        <v>1051</v>
      </c>
      <c r="C972" s="285" t="str">
        <f t="shared" si="15"/>
        <v>İSTANBULÇEKMEKÖY</v>
      </c>
      <c r="D972" s="285">
        <v>1051</v>
      </c>
      <c r="E972" s="284" t="s">
        <v>165</v>
      </c>
      <c r="F972" s="284" t="s">
        <v>116</v>
      </c>
      <c r="G972" s="284" t="s">
        <v>1031</v>
      </c>
    </row>
    <row r="973" spans="1:7" x14ac:dyDescent="0.25">
      <c r="A973" s="286" t="s">
        <v>1032</v>
      </c>
      <c r="B973" s="287">
        <v>1052</v>
      </c>
      <c r="C973" s="285" t="str">
        <f t="shared" si="15"/>
        <v>İSTANBULESENYURT</v>
      </c>
      <c r="D973" s="287">
        <v>1052</v>
      </c>
      <c r="E973" s="286" t="s">
        <v>165</v>
      </c>
      <c r="F973" s="286" t="s">
        <v>116</v>
      </c>
      <c r="G973" s="286" t="s">
        <v>1032</v>
      </c>
    </row>
    <row r="974" spans="1:7" x14ac:dyDescent="0.25">
      <c r="A974" s="284" t="s">
        <v>1033</v>
      </c>
      <c r="B974" s="285">
        <v>1053</v>
      </c>
      <c r="C974" s="285" t="str">
        <f t="shared" si="15"/>
        <v>İSTANBULSANCAKTEPE</v>
      </c>
      <c r="D974" s="285">
        <v>1053</v>
      </c>
      <c r="E974" s="284" t="s">
        <v>165</v>
      </c>
      <c r="F974" s="284" t="s">
        <v>116</v>
      </c>
      <c r="G974" s="284" t="s">
        <v>1033</v>
      </c>
    </row>
    <row r="975" spans="1:7" x14ac:dyDescent="0.25">
      <c r="A975" s="286" t="s">
        <v>1034</v>
      </c>
      <c r="B975" s="287">
        <v>1054</v>
      </c>
      <c r="C975" s="285" t="str">
        <f t="shared" si="15"/>
        <v>İSTANBULSULTANGAZİ</v>
      </c>
      <c r="D975" s="287">
        <v>1054</v>
      </c>
      <c r="E975" s="286" t="s">
        <v>165</v>
      </c>
      <c r="F975" s="286" t="s">
        <v>116</v>
      </c>
      <c r="G975" s="286" t="s">
        <v>1034</v>
      </c>
    </row>
    <row r="976" spans="1:7" x14ac:dyDescent="0.25">
      <c r="A976" s="284" t="s">
        <v>1035</v>
      </c>
      <c r="B976" s="285">
        <v>1055</v>
      </c>
      <c r="C976" s="285" t="str">
        <f t="shared" si="15"/>
        <v>HATAYPAYAS</v>
      </c>
      <c r="D976" s="285">
        <v>1055</v>
      </c>
      <c r="E976" s="284" t="s">
        <v>165</v>
      </c>
      <c r="F976" s="284" t="s">
        <v>113</v>
      </c>
      <c r="G976" s="284" t="s">
        <v>1035</v>
      </c>
    </row>
    <row r="977" spans="1:7" x14ac:dyDescent="0.25">
      <c r="A977" s="286" t="s">
        <v>1036</v>
      </c>
      <c r="B977" s="287">
        <v>1056</v>
      </c>
      <c r="C977" s="285" t="str">
        <f t="shared" si="15"/>
        <v>HATAYARSUZ</v>
      </c>
      <c r="D977" s="287">
        <v>1056</v>
      </c>
      <c r="E977" s="286" t="s">
        <v>165</v>
      </c>
      <c r="F977" s="286" t="s">
        <v>113</v>
      </c>
      <c r="G977" s="286" t="s">
        <v>1036</v>
      </c>
    </row>
    <row r="978" spans="1:7" x14ac:dyDescent="0.25">
      <c r="A978" s="284" t="s">
        <v>1037</v>
      </c>
      <c r="B978" s="285">
        <v>1057</v>
      </c>
      <c r="C978" s="285" t="str">
        <f t="shared" si="15"/>
        <v>MUĞLASEYDİKEMER</v>
      </c>
      <c r="D978" s="285">
        <v>1057</v>
      </c>
      <c r="E978" s="284" t="s">
        <v>165</v>
      </c>
      <c r="F978" s="284" t="s">
        <v>130</v>
      </c>
      <c r="G978" s="284" t="s">
        <v>1037</v>
      </c>
    </row>
    <row r="979" spans="1:7" x14ac:dyDescent="0.25">
      <c r="A979" s="286" t="s">
        <v>1038</v>
      </c>
      <c r="B979" s="287">
        <v>1058</v>
      </c>
      <c r="C979" s="285" t="str">
        <f t="shared" si="15"/>
        <v>ZONGULDAKKİLİMLİ</v>
      </c>
      <c r="D979" s="287">
        <v>1058</v>
      </c>
      <c r="E979" s="286" t="s">
        <v>179</v>
      </c>
      <c r="F979" s="286" t="s">
        <v>149</v>
      </c>
      <c r="G979" s="286" t="s">
        <v>1038</v>
      </c>
    </row>
    <row r="980" spans="1:7" x14ac:dyDescent="0.25">
      <c r="A980" s="284" t="s">
        <v>1039</v>
      </c>
      <c r="B980" s="285">
        <v>1059</v>
      </c>
      <c r="C980" s="285" t="str">
        <f t="shared" si="15"/>
        <v>BALIKESİRALTIEYLÜL</v>
      </c>
      <c r="D980" s="285">
        <v>1059</v>
      </c>
      <c r="E980" s="284" t="s">
        <v>165</v>
      </c>
      <c r="F980" s="284" t="s">
        <v>92</v>
      </c>
      <c r="G980" s="284" t="s">
        <v>1039</v>
      </c>
    </row>
    <row r="981" spans="1:7" x14ac:dyDescent="0.25">
      <c r="A981" s="286" t="s">
        <v>1040</v>
      </c>
      <c r="B981" s="287">
        <v>1060</v>
      </c>
      <c r="C981" s="285" t="str">
        <f t="shared" si="15"/>
        <v>DENİZLİMERKEZEFENDİ</v>
      </c>
      <c r="D981" s="287">
        <v>1060</v>
      </c>
      <c r="E981" s="286" t="s">
        <v>165</v>
      </c>
      <c r="F981" s="286" t="s">
        <v>102</v>
      </c>
      <c r="G981" s="286" t="s">
        <v>1040</v>
      </c>
    </row>
    <row r="982" spans="1:7" x14ac:dyDescent="0.25">
      <c r="A982" s="284" t="s">
        <v>1041</v>
      </c>
      <c r="B982" s="285">
        <v>1061</v>
      </c>
      <c r="C982" s="285" t="str">
        <f t="shared" si="15"/>
        <v>HATAYANTAKYA</v>
      </c>
      <c r="D982" s="285">
        <v>1061</v>
      </c>
      <c r="E982" s="284" t="s">
        <v>165</v>
      </c>
      <c r="F982" s="284" t="s">
        <v>113</v>
      </c>
      <c r="G982" s="284" t="s">
        <v>1041</v>
      </c>
    </row>
    <row r="983" spans="1:7" x14ac:dyDescent="0.25">
      <c r="A983" s="286" t="s">
        <v>1042</v>
      </c>
      <c r="B983" s="287">
        <v>1062</v>
      </c>
      <c r="C983" s="285" t="str">
        <f t="shared" si="15"/>
        <v>HATAYDEFNE</v>
      </c>
      <c r="D983" s="287">
        <v>1062</v>
      </c>
      <c r="E983" s="286" t="s">
        <v>165</v>
      </c>
      <c r="F983" s="286" t="s">
        <v>113</v>
      </c>
      <c r="G983" s="286" t="s">
        <v>1042</v>
      </c>
    </row>
    <row r="984" spans="1:7" x14ac:dyDescent="0.25">
      <c r="A984" s="284" t="s">
        <v>1043</v>
      </c>
      <c r="B984" s="285">
        <v>1063</v>
      </c>
      <c r="C984" s="285" t="str">
        <f t="shared" si="15"/>
        <v>MANİSAŞEHZADELER</v>
      </c>
      <c r="D984" s="285">
        <v>1063</v>
      </c>
      <c r="E984" s="284" t="s">
        <v>165</v>
      </c>
      <c r="F984" s="284" t="s">
        <v>127</v>
      </c>
      <c r="G984" s="284" t="s">
        <v>1043</v>
      </c>
    </row>
    <row r="985" spans="1:7" x14ac:dyDescent="0.25">
      <c r="A985" s="286" t="s">
        <v>1044</v>
      </c>
      <c r="B985" s="287">
        <v>1064</v>
      </c>
      <c r="C985" s="285" t="str">
        <f t="shared" si="15"/>
        <v>MANİSAYUNUSEMRE</v>
      </c>
      <c r="D985" s="287">
        <v>1064</v>
      </c>
      <c r="E985" s="286" t="s">
        <v>165</v>
      </c>
      <c r="F985" s="286" t="s">
        <v>127</v>
      </c>
      <c r="G985" s="286" t="s">
        <v>1044</v>
      </c>
    </row>
    <row r="986" spans="1:7" x14ac:dyDescent="0.25">
      <c r="A986" s="284" t="s">
        <v>1045</v>
      </c>
      <c r="B986" s="285">
        <v>1065</v>
      </c>
      <c r="C986" s="285" t="str">
        <f t="shared" si="15"/>
        <v>KAHRAMANMARAŞDULKADİROĞLU</v>
      </c>
      <c r="D986" s="285">
        <v>1065</v>
      </c>
      <c r="E986" s="284" t="s">
        <v>165</v>
      </c>
      <c r="F986" s="284" t="s">
        <v>128</v>
      </c>
      <c r="G986" s="284" t="s">
        <v>1045</v>
      </c>
    </row>
    <row r="987" spans="1:7" x14ac:dyDescent="0.25">
      <c r="A987" s="286" t="s">
        <v>1046</v>
      </c>
      <c r="B987" s="287">
        <v>1066</v>
      </c>
      <c r="C987" s="285" t="str">
        <f t="shared" si="15"/>
        <v>KAHRAMANMARAŞONİKİŞUBAT</v>
      </c>
      <c r="D987" s="287">
        <v>1066</v>
      </c>
      <c r="E987" s="286" t="s">
        <v>165</v>
      </c>
      <c r="F987" s="286" t="s">
        <v>128</v>
      </c>
      <c r="G987" s="286" t="s">
        <v>1046</v>
      </c>
    </row>
    <row r="988" spans="1:7" x14ac:dyDescent="0.25">
      <c r="A988" s="284" t="s">
        <v>1047</v>
      </c>
      <c r="B988" s="285">
        <v>1067</v>
      </c>
      <c r="C988" s="285" t="str">
        <f t="shared" si="15"/>
        <v>MARDİNARTUKLU</v>
      </c>
      <c r="D988" s="285">
        <v>1067</v>
      </c>
      <c r="E988" s="284" t="s">
        <v>165</v>
      </c>
      <c r="F988" s="284" t="s">
        <v>129</v>
      </c>
      <c r="G988" s="284" t="s">
        <v>1047</v>
      </c>
    </row>
    <row r="989" spans="1:7" x14ac:dyDescent="0.25">
      <c r="A989" s="286" t="s">
        <v>1048</v>
      </c>
      <c r="B989" s="287">
        <v>1068</v>
      </c>
      <c r="C989" s="285" t="str">
        <f t="shared" si="15"/>
        <v>MUĞLAMENTEŞE</v>
      </c>
      <c r="D989" s="287">
        <v>1068</v>
      </c>
      <c r="E989" s="286" t="s">
        <v>165</v>
      </c>
      <c r="F989" s="286" t="s">
        <v>130</v>
      </c>
      <c r="G989" s="286" t="s">
        <v>1048</v>
      </c>
    </row>
    <row r="990" spans="1:7" x14ac:dyDescent="0.25">
      <c r="A990" s="284" t="s">
        <v>1049</v>
      </c>
      <c r="B990" s="285">
        <v>1069</v>
      </c>
      <c r="C990" s="285" t="str">
        <f t="shared" si="15"/>
        <v>TEKİRDAĞSÜLEYMANPAŞA</v>
      </c>
      <c r="D990" s="285">
        <v>1069</v>
      </c>
      <c r="E990" s="284" t="s">
        <v>165</v>
      </c>
      <c r="F990" s="284" t="s">
        <v>141</v>
      </c>
      <c r="G990" s="284" t="s">
        <v>1049</v>
      </c>
    </row>
    <row r="991" spans="1:7" x14ac:dyDescent="0.25">
      <c r="A991" s="286" t="s">
        <v>1050</v>
      </c>
      <c r="B991" s="287">
        <v>1070</v>
      </c>
      <c r="C991" s="285" t="str">
        <f t="shared" si="15"/>
        <v>TRABZONORTAHİSAR</v>
      </c>
      <c r="D991" s="287">
        <v>1070</v>
      </c>
      <c r="E991" s="286" t="s">
        <v>165</v>
      </c>
      <c r="F991" s="286" t="s">
        <v>143</v>
      </c>
      <c r="G991" s="286" t="s">
        <v>1050</v>
      </c>
    </row>
    <row r="992" spans="1:7" x14ac:dyDescent="0.25">
      <c r="A992" s="284" t="s">
        <v>1051</v>
      </c>
      <c r="B992" s="285">
        <v>1071</v>
      </c>
      <c r="C992" s="285" t="str">
        <f t="shared" si="15"/>
        <v>ŞANLIURFAEYYÜBİYE</v>
      </c>
      <c r="D992" s="285">
        <v>1071</v>
      </c>
      <c r="E992" s="284" t="s">
        <v>165</v>
      </c>
      <c r="F992" s="284" t="s">
        <v>145</v>
      </c>
      <c r="G992" s="284" t="s">
        <v>1051</v>
      </c>
    </row>
    <row r="993" spans="1:7" x14ac:dyDescent="0.25">
      <c r="A993" s="286" t="s">
        <v>1052</v>
      </c>
      <c r="B993" s="287">
        <v>1072</v>
      </c>
      <c r="C993" s="285" t="str">
        <f t="shared" si="15"/>
        <v>ŞANLIURFAHALİLİYE</v>
      </c>
      <c r="D993" s="287">
        <v>1072</v>
      </c>
      <c r="E993" s="286" t="s">
        <v>165</v>
      </c>
      <c r="F993" s="286" t="s">
        <v>145</v>
      </c>
      <c r="G993" s="286" t="s">
        <v>1052</v>
      </c>
    </row>
    <row r="994" spans="1:7" x14ac:dyDescent="0.25">
      <c r="A994" s="284" t="s">
        <v>1053</v>
      </c>
      <c r="B994" s="285">
        <v>1073</v>
      </c>
      <c r="C994" s="285" t="str">
        <f t="shared" si="15"/>
        <v>ŞANLIURFAKARAKÖPRÜ</v>
      </c>
      <c r="D994" s="285">
        <v>1073</v>
      </c>
      <c r="E994" s="284" t="s">
        <v>165</v>
      </c>
      <c r="F994" s="284" t="s">
        <v>145</v>
      </c>
      <c r="G994" s="284" t="s">
        <v>1053</v>
      </c>
    </row>
    <row r="995" spans="1:7" x14ac:dyDescent="0.25">
      <c r="A995" s="286" t="s">
        <v>1054</v>
      </c>
      <c r="B995" s="287">
        <v>1074</v>
      </c>
      <c r="C995" s="285" t="str">
        <f t="shared" si="15"/>
        <v>VANTUŞBA</v>
      </c>
      <c r="D995" s="287">
        <v>1074</v>
      </c>
      <c r="E995" s="286" t="s">
        <v>165</v>
      </c>
      <c r="F995" s="286" t="s">
        <v>147</v>
      </c>
      <c r="G995" s="286" t="s">
        <v>1054</v>
      </c>
    </row>
    <row r="996" spans="1:7" x14ac:dyDescent="0.25">
      <c r="A996" s="284" t="s">
        <v>1055</v>
      </c>
      <c r="B996" s="285">
        <v>1075</v>
      </c>
      <c r="C996" s="285" t="str">
        <f t="shared" si="15"/>
        <v>VANİPEKYOLU</v>
      </c>
      <c r="D996" s="285">
        <v>1075</v>
      </c>
      <c r="E996" s="284" t="s">
        <v>165</v>
      </c>
      <c r="F996" s="284" t="s">
        <v>147</v>
      </c>
      <c r="G996" s="284" t="s">
        <v>1055</v>
      </c>
    </row>
    <row r="997" spans="1:7" x14ac:dyDescent="0.25">
      <c r="A997" s="286" t="s">
        <v>1056</v>
      </c>
      <c r="B997" s="287">
        <v>1076</v>
      </c>
      <c r="C997" s="285" t="str">
        <f t="shared" si="15"/>
        <v>ZONGULDAKKOZLU</v>
      </c>
      <c r="D997" s="287">
        <v>1076</v>
      </c>
      <c r="E997" s="286" t="s">
        <v>179</v>
      </c>
      <c r="F997" s="286" t="s">
        <v>149</v>
      </c>
      <c r="G997" s="286" t="s">
        <v>1056</v>
      </c>
    </row>
    <row r="998" spans="1:7" x14ac:dyDescent="0.25">
      <c r="A998" s="284" t="s">
        <v>1057</v>
      </c>
      <c r="B998" s="285">
        <v>1077</v>
      </c>
      <c r="C998" s="285" t="str">
        <f t="shared" si="15"/>
        <v>AYDINEFELER</v>
      </c>
      <c r="D998" s="285">
        <v>1077</v>
      </c>
      <c r="E998" s="284" t="s">
        <v>165</v>
      </c>
      <c r="F998" s="284" t="s">
        <v>91</v>
      </c>
      <c r="G998" s="284" t="s">
        <v>1057</v>
      </c>
    </row>
    <row r="999" spans="1:7" x14ac:dyDescent="0.25">
      <c r="A999" s="286" t="s">
        <v>1058</v>
      </c>
      <c r="B999" s="287">
        <v>1078</v>
      </c>
      <c r="C999" s="285" t="str">
        <f t="shared" si="15"/>
        <v>BALIKESİRKARESİ</v>
      </c>
      <c r="D999" s="287">
        <v>1078</v>
      </c>
      <c r="E999" s="286" t="s">
        <v>165</v>
      </c>
      <c r="F999" s="286" t="s">
        <v>92</v>
      </c>
      <c r="G999" s="286" t="s">
        <v>1058</v>
      </c>
    </row>
    <row r="1000" spans="1:7" x14ac:dyDescent="0.25">
      <c r="A1000" s="284" t="s">
        <v>1059</v>
      </c>
      <c r="B1000" s="285">
        <v>1079</v>
      </c>
      <c r="C1000" s="285" t="str">
        <f t="shared" si="15"/>
        <v>TEKİRDAĞERGENE</v>
      </c>
      <c r="D1000" s="285">
        <v>1079</v>
      </c>
      <c r="E1000" s="284" t="s">
        <v>165</v>
      </c>
      <c r="F1000" s="284" t="s">
        <v>141</v>
      </c>
      <c r="G1000" s="284" t="s">
        <v>1059</v>
      </c>
    </row>
    <row r="1001" spans="1:7" x14ac:dyDescent="0.25">
      <c r="A1001" s="286" t="s">
        <v>1060</v>
      </c>
      <c r="B1001" s="287">
        <v>1080</v>
      </c>
      <c r="C1001" s="285" t="str">
        <f t="shared" si="15"/>
        <v>TEKİRDAĞKAPAKLI</v>
      </c>
      <c r="D1001" s="287">
        <v>1080</v>
      </c>
      <c r="E1001" s="286" t="s">
        <v>165</v>
      </c>
      <c r="F1001" s="286" t="s">
        <v>141</v>
      </c>
      <c r="G1001" s="286" t="s">
        <v>1060</v>
      </c>
    </row>
    <row r="1002" spans="1:7" x14ac:dyDescent="0.25">
      <c r="A1002" s="284" t="s">
        <v>1061</v>
      </c>
      <c r="B1002" s="285">
        <v>1081</v>
      </c>
      <c r="C1002" s="285" t="str">
        <f t="shared" si="15"/>
        <v>ADIYAMANÇAKIRHÜYÜK</v>
      </c>
      <c r="D1002" s="285">
        <v>1081</v>
      </c>
      <c r="E1002" s="284" t="s">
        <v>1062</v>
      </c>
      <c r="F1002" s="284" t="s">
        <v>83</v>
      </c>
      <c r="G1002" s="284" t="s">
        <v>178</v>
      </c>
    </row>
    <row r="1003" spans="1:7" x14ac:dyDescent="0.25">
      <c r="A1003" s="286" t="s">
        <v>1063</v>
      </c>
      <c r="B1003" s="287">
        <v>1082</v>
      </c>
      <c r="C1003" s="285" t="str">
        <f t="shared" si="15"/>
        <v>ADIYAMANSUVARLI</v>
      </c>
      <c r="D1003" s="287">
        <v>1082</v>
      </c>
      <c r="E1003" s="286" t="s">
        <v>1062</v>
      </c>
      <c r="F1003" s="286" t="s">
        <v>83</v>
      </c>
      <c r="G1003" s="286" t="s">
        <v>178</v>
      </c>
    </row>
    <row r="1004" spans="1:7" x14ac:dyDescent="0.25">
      <c r="A1004" s="284" t="s">
        <v>1064</v>
      </c>
      <c r="B1004" s="285">
        <v>1083</v>
      </c>
      <c r="C1004" s="285" t="str">
        <f t="shared" si="15"/>
        <v>ADIYAMANŞAMBAYAT</v>
      </c>
      <c r="D1004" s="285">
        <v>1083</v>
      </c>
      <c r="E1004" s="284" t="s">
        <v>1062</v>
      </c>
      <c r="F1004" s="284" t="s">
        <v>83</v>
      </c>
      <c r="G1004" s="284" t="s">
        <v>178</v>
      </c>
    </row>
    <row r="1005" spans="1:7" x14ac:dyDescent="0.25">
      <c r="A1005" s="286" t="s">
        <v>1065</v>
      </c>
      <c r="B1005" s="287">
        <v>1084</v>
      </c>
      <c r="C1005" s="285" t="str">
        <f t="shared" si="15"/>
        <v>ADIYAMANBELÖREN</v>
      </c>
      <c r="D1005" s="287">
        <v>1084</v>
      </c>
      <c r="E1005" s="286" t="s">
        <v>1062</v>
      </c>
      <c r="F1005" s="286" t="s">
        <v>83</v>
      </c>
      <c r="G1005" s="286" t="s">
        <v>182</v>
      </c>
    </row>
    <row r="1006" spans="1:7" x14ac:dyDescent="0.25">
      <c r="A1006" s="284" t="s">
        <v>1066</v>
      </c>
      <c r="B1006" s="285">
        <v>1085</v>
      </c>
      <c r="C1006" s="285" t="str">
        <f t="shared" si="15"/>
        <v>ADIYAMANHARMANLI</v>
      </c>
      <c r="D1006" s="285">
        <v>1085</v>
      </c>
      <c r="E1006" s="284" t="s">
        <v>1062</v>
      </c>
      <c r="F1006" s="284" t="s">
        <v>83</v>
      </c>
      <c r="G1006" s="284" t="s">
        <v>182</v>
      </c>
    </row>
    <row r="1007" spans="1:7" x14ac:dyDescent="0.25">
      <c r="A1007" s="286" t="s">
        <v>854</v>
      </c>
      <c r="B1007" s="287">
        <v>1086</v>
      </c>
      <c r="C1007" s="285" t="str">
        <f t="shared" si="15"/>
        <v>ADIYAMANAKINCILAR</v>
      </c>
      <c r="D1007" s="287">
        <v>1086</v>
      </c>
      <c r="E1007" s="286" t="s">
        <v>1062</v>
      </c>
      <c r="F1007" s="286" t="s">
        <v>83</v>
      </c>
      <c r="G1007" s="286" t="s">
        <v>183</v>
      </c>
    </row>
    <row r="1008" spans="1:7" x14ac:dyDescent="0.25">
      <c r="A1008" s="284" t="s">
        <v>1067</v>
      </c>
      <c r="B1008" s="285">
        <v>1087</v>
      </c>
      <c r="C1008" s="285" t="str">
        <f t="shared" si="15"/>
        <v>AFYONKARAHİSARDAVULGA</v>
      </c>
      <c r="D1008" s="285">
        <v>1087</v>
      </c>
      <c r="E1008" s="284" t="s">
        <v>1062</v>
      </c>
      <c r="F1008" s="284" t="s">
        <v>85</v>
      </c>
      <c r="G1008" s="284" t="s">
        <v>218</v>
      </c>
    </row>
    <row r="1009" spans="1:7" x14ac:dyDescent="0.25">
      <c r="A1009" s="286" t="s">
        <v>660</v>
      </c>
      <c r="B1009" s="287">
        <v>1088</v>
      </c>
      <c r="C1009" s="285" t="str">
        <f t="shared" si="15"/>
        <v>ARTVİNKEMALPAŞA</v>
      </c>
      <c r="D1009" s="287">
        <v>1088</v>
      </c>
      <c r="E1009" s="286" t="s">
        <v>1062</v>
      </c>
      <c r="F1009" s="286" t="s">
        <v>90</v>
      </c>
      <c r="G1009" s="286" t="s">
        <v>199</v>
      </c>
    </row>
    <row r="1010" spans="1:7" x14ac:dyDescent="0.25">
      <c r="A1010" s="284" t="s">
        <v>396</v>
      </c>
      <c r="B1010" s="285">
        <v>1089</v>
      </c>
      <c r="C1010" s="285" t="str">
        <f t="shared" si="15"/>
        <v>BİLECİKDODURGA</v>
      </c>
      <c r="D1010" s="285">
        <v>1089</v>
      </c>
      <c r="E1010" s="284" t="s">
        <v>1062</v>
      </c>
      <c r="F1010" s="284" t="s">
        <v>93</v>
      </c>
      <c r="G1010" s="284" t="s">
        <v>320</v>
      </c>
    </row>
    <row r="1011" spans="1:7" x14ac:dyDescent="0.25">
      <c r="A1011" s="286" t="s">
        <v>1068</v>
      </c>
      <c r="B1011" s="287">
        <v>1090</v>
      </c>
      <c r="C1011" s="285" t="str">
        <f t="shared" si="15"/>
        <v>BİNGÖLILICALAR</v>
      </c>
      <c r="D1011" s="287">
        <v>1090</v>
      </c>
      <c r="E1011" s="286" t="s">
        <v>1062</v>
      </c>
      <c r="F1011" s="286" t="s">
        <v>94</v>
      </c>
      <c r="G1011" s="286" t="s">
        <v>1069</v>
      </c>
    </row>
    <row r="1012" spans="1:7" x14ac:dyDescent="0.25">
      <c r="A1012" s="284" t="s">
        <v>1070</v>
      </c>
      <c r="B1012" s="285">
        <v>1091</v>
      </c>
      <c r="C1012" s="285" t="str">
        <f t="shared" si="15"/>
        <v>BİNGÖLSANCAK</v>
      </c>
      <c r="D1012" s="285">
        <v>1091</v>
      </c>
      <c r="E1012" s="284" t="s">
        <v>1062</v>
      </c>
      <c r="F1012" s="284" t="s">
        <v>94</v>
      </c>
      <c r="G1012" s="284" t="s">
        <v>1069</v>
      </c>
    </row>
    <row r="1013" spans="1:7" x14ac:dyDescent="0.25">
      <c r="A1013" s="286" t="s">
        <v>1071</v>
      </c>
      <c r="B1013" s="287">
        <v>1092</v>
      </c>
      <c r="C1013" s="285" t="str">
        <f t="shared" si="15"/>
        <v>EDİRNEKÜPLÜ</v>
      </c>
      <c r="D1013" s="287">
        <v>1092</v>
      </c>
      <c r="E1013" s="286" t="s">
        <v>1062</v>
      </c>
      <c r="F1013" s="286" t="s">
        <v>104</v>
      </c>
      <c r="G1013" s="286" t="s">
        <v>455</v>
      </c>
    </row>
    <row r="1014" spans="1:7" x14ac:dyDescent="0.25">
      <c r="A1014" s="284" t="s">
        <v>1072</v>
      </c>
      <c r="B1014" s="285">
        <v>1093</v>
      </c>
      <c r="C1014" s="285" t="str">
        <f t="shared" si="15"/>
        <v>EDİRNEKIRCASALİH</v>
      </c>
      <c r="D1014" s="285">
        <v>1093</v>
      </c>
      <c r="E1014" s="284" t="s">
        <v>1062</v>
      </c>
      <c r="F1014" s="284" t="s">
        <v>104</v>
      </c>
      <c r="G1014" s="284" t="s">
        <v>457</v>
      </c>
    </row>
    <row r="1015" spans="1:7" x14ac:dyDescent="0.25">
      <c r="A1015" s="286" t="s">
        <v>1073</v>
      </c>
      <c r="B1015" s="287">
        <v>1094</v>
      </c>
      <c r="C1015" s="285" t="str">
        <f t="shared" si="15"/>
        <v>ELAZIĞHARPUT</v>
      </c>
      <c r="D1015" s="287">
        <v>1094</v>
      </c>
      <c r="E1015" s="286" t="s">
        <v>1062</v>
      </c>
      <c r="F1015" s="286" t="s">
        <v>105</v>
      </c>
      <c r="G1015" s="286" t="s">
        <v>1074</v>
      </c>
    </row>
    <row r="1016" spans="1:7" x14ac:dyDescent="0.25">
      <c r="A1016" s="284" t="s">
        <v>1075</v>
      </c>
      <c r="B1016" s="285">
        <v>1095</v>
      </c>
      <c r="C1016" s="285" t="str">
        <f t="shared" si="15"/>
        <v>ELAZIĞMOLLAKENDİ</v>
      </c>
      <c r="D1016" s="285">
        <v>1095</v>
      </c>
      <c r="E1016" s="284" t="s">
        <v>1062</v>
      </c>
      <c r="F1016" s="284" t="s">
        <v>105</v>
      </c>
      <c r="G1016" s="284" t="s">
        <v>1074</v>
      </c>
    </row>
    <row r="1017" spans="1:7" x14ac:dyDescent="0.25">
      <c r="A1017" s="286" t="s">
        <v>1076</v>
      </c>
      <c r="B1017" s="287">
        <v>1096</v>
      </c>
      <c r="C1017" s="285" t="str">
        <f t="shared" si="15"/>
        <v>BİTLİSOVAKIŞLA</v>
      </c>
      <c r="D1017" s="287">
        <v>1096</v>
      </c>
      <c r="E1017" s="286" t="s">
        <v>1062</v>
      </c>
      <c r="F1017" s="286" t="s">
        <v>95</v>
      </c>
      <c r="G1017" s="286" t="s">
        <v>334</v>
      </c>
    </row>
    <row r="1018" spans="1:7" x14ac:dyDescent="0.25">
      <c r="A1018" s="284" t="s">
        <v>1077</v>
      </c>
      <c r="B1018" s="285">
        <v>1097</v>
      </c>
      <c r="C1018" s="285" t="str">
        <f t="shared" si="15"/>
        <v>BİTLİSKAVAKBAŞI</v>
      </c>
      <c r="D1018" s="285">
        <v>1097</v>
      </c>
      <c r="E1018" s="284" t="s">
        <v>1062</v>
      </c>
      <c r="F1018" s="284" t="s">
        <v>95</v>
      </c>
      <c r="G1018" s="284" t="s">
        <v>1078</v>
      </c>
    </row>
    <row r="1019" spans="1:7" x14ac:dyDescent="0.25">
      <c r="A1019" s="286" t="s">
        <v>1079</v>
      </c>
      <c r="B1019" s="287">
        <v>1098</v>
      </c>
      <c r="C1019" s="285" t="str">
        <f t="shared" si="15"/>
        <v>BURDURKOCAALİLER</v>
      </c>
      <c r="D1019" s="287">
        <v>1098</v>
      </c>
      <c r="E1019" s="286" t="s">
        <v>1062</v>
      </c>
      <c r="F1019" s="286" t="s">
        <v>97</v>
      </c>
      <c r="G1019" s="286" t="s">
        <v>257</v>
      </c>
    </row>
    <row r="1020" spans="1:7" x14ac:dyDescent="0.25">
      <c r="A1020" s="284" t="s">
        <v>1080</v>
      </c>
      <c r="B1020" s="285">
        <v>1099</v>
      </c>
      <c r="C1020" s="285" t="str">
        <f t="shared" si="15"/>
        <v>ÇANAKKALEGÜMÜŞÇAY</v>
      </c>
      <c r="D1020" s="285">
        <v>1099</v>
      </c>
      <c r="E1020" s="284" t="s">
        <v>1062</v>
      </c>
      <c r="F1020" s="284" t="s">
        <v>99</v>
      </c>
      <c r="G1020" s="284" t="s">
        <v>420</v>
      </c>
    </row>
    <row r="1021" spans="1:7" x14ac:dyDescent="0.25">
      <c r="A1021" s="286" t="s">
        <v>1081</v>
      </c>
      <c r="B1021" s="287">
        <v>1100</v>
      </c>
      <c r="C1021" s="285" t="str">
        <f t="shared" si="15"/>
        <v>ÇANAKKALEKARABİGA</v>
      </c>
      <c r="D1021" s="287">
        <v>1100</v>
      </c>
      <c r="E1021" s="286" t="s">
        <v>1062</v>
      </c>
      <c r="F1021" s="286" t="s">
        <v>99</v>
      </c>
      <c r="G1021" s="286" t="s">
        <v>420</v>
      </c>
    </row>
    <row r="1022" spans="1:7" x14ac:dyDescent="0.25">
      <c r="A1022" s="284" t="s">
        <v>1082</v>
      </c>
      <c r="B1022" s="285">
        <v>1101</v>
      </c>
      <c r="C1022" s="285" t="str">
        <f t="shared" si="15"/>
        <v>BOLUGÖKÇESU</v>
      </c>
      <c r="D1022" s="285">
        <v>1101</v>
      </c>
      <c r="E1022" s="284" t="s">
        <v>1062</v>
      </c>
      <c r="F1022" s="284" t="s">
        <v>96</v>
      </c>
      <c r="G1022" s="284" t="s">
        <v>251</v>
      </c>
    </row>
    <row r="1023" spans="1:7" x14ac:dyDescent="0.25">
      <c r="A1023" s="286" t="s">
        <v>1083</v>
      </c>
      <c r="B1023" s="287">
        <v>1102</v>
      </c>
      <c r="C1023" s="285" t="str">
        <f t="shared" si="15"/>
        <v>ÇANAKKALEGEYİKLİ</v>
      </c>
      <c r="D1023" s="287">
        <v>1102</v>
      </c>
      <c r="E1023" s="286" t="s">
        <v>1062</v>
      </c>
      <c r="F1023" s="286" t="s">
        <v>99</v>
      </c>
      <c r="G1023" s="286" t="s">
        <v>424</v>
      </c>
    </row>
    <row r="1024" spans="1:7" x14ac:dyDescent="0.25">
      <c r="A1024" s="284" t="s">
        <v>1084</v>
      </c>
      <c r="B1024" s="285">
        <v>1103</v>
      </c>
      <c r="C1024" s="285" t="str">
        <f t="shared" si="15"/>
        <v>ÇANAKKALEEVREŞE</v>
      </c>
      <c r="D1024" s="285">
        <v>1103</v>
      </c>
      <c r="E1024" s="284" t="s">
        <v>1062</v>
      </c>
      <c r="F1024" s="284" t="s">
        <v>99</v>
      </c>
      <c r="G1024" s="284" t="s">
        <v>425</v>
      </c>
    </row>
    <row r="1025" spans="1:7" x14ac:dyDescent="0.25">
      <c r="A1025" s="286" t="s">
        <v>1085</v>
      </c>
      <c r="B1025" s="287">
        <v>1104</v>
      </c>
      <c r="C1025" s="285" t="str">
        <f t="shared" si="15"/>
        <v>ÇANAKKALEUMURBEY</v>
      </c>
      <c r="D1025" s="287">
        <v>1104</v>
      </c>
      <c r="E1025" s="286" t="s">
        <v>1062</v>
      </c>
      <c r="F1025" s="286" t="s">
        <v>99</v>
      </c>
      <c r="G1025" s="286" t="s">
        <v>427</v>
      </c>
    </row>
    <row r="1026" spans="1:7" x14ac:dyDescent="0.25">
      <c r="A1026" s="284" t="s">
        <v>1086</v>
      </c>
      <c r="B1026" s="285">
        <v>1105</v>
      </c>
      <c r="C1026" s="285" t="str">
        <f t="shared" si="15"/>
        <v>ÇANAKKALEKALKIM</v>
      </c>
      <c r="D1026" s="285">
        <v>1105</v>
      </c>
      <c r="E1026" s="284" t="s">
        <v>1062</v>
      </c>
      <c r="F1026" s="284" t="s">
        <v>99</v>
      </c>
      <c r="G1026" s="284" t="s">
        <v>428</v>
      </c>
    </row>
    <row r="1027" spans="1:7" x14ac:dyDescent="0.25">
      <c r="A1027" s="286" t="s">
        <v>1087</v>
      </c>
      <c r="B1027" s="287">
        <v>1106</v>
      </c>
      <c r="C1027" s="285" t="str">
        <f t="shared" ref="C1027:C1090" si="16">CONCATENATE(F1027,A1027)</f>
        <v>HAKKARİESENDERE</v>
      </c>
      <c r="D1027" s="287">
        <v>1106</v>
      </c>
      <c r="E1027" s="286" t="s">
        <v>1062</v>
      </c>
      <c r="F1027" s="286" t="s">
        <v>112</v>
      </c>
      <c r="G1027" s="286" t="s">
        <v>372</v>
      </c>
    </row>
    <row r="1028" spans="1:7" x14ac:dyDescent="0.25">
      <c r="A1028" s="284" t="s">
        <v>1088</v>
      </c>
      <c r="B1028" s="285">
        <v>1107</v>
      </c>
      <c r="C1028" s="285" t="str">
        <f t="shared" si="16"/>
        <v>GİRESUNKOVANLIK</v>
      </c>
      <c r="D1028" s="285">
        <v>1107</v>
      </c>
      <c r="E1028" s="284" t="s">
        <v>1062</v>
      </c>
      <c r="F1028" s="284" t="s">
        <v>110</v>
      </c>
      <c r="G1028" s="284" t="s">
        <v>522</v>
      </c>
    </row>
    <row r="1029" spans="1:7" x14ac:dyDescent="0.25">
      <c r="A1029" s="286" t="s">
        <v>1089</v>
      </c>
      <c r="B1029" s="287">
        <v>1108</v>
      </c>
      <c r="C1029" s="285" t="str">
        <f t="shared" si="16"/>
        <v>ISPARTABAĞKONAK</v>
      </c>
      <c r="D1029" s="287">
        <v>1108</v>
      </c>
      <c r="E1029" s="286" t="s">
        <v>1062</v>
      </c>
      <c r="F1029" s="286" t="s">
        <v>114</v>
      </c>
      <c r="G1029" s="286" t="s">
        <v>393</v>
      </c>
    </row>
    <row r="1030" spans="1:7" x14ac:dyDescent="0.25">
      <c r="A1030" s="284" t="s">
        <v>1090</v>
      </c>
      <c r="B1030" s="285">
        <v>1109</v>
      </c>
      <c r="C1030" s="285" t="str">
        <f t="shared" si="16"/>
        <v>KIRKLARELİİĞNEADA</v>
      </c>
      <c r="D1030" s="285">
        <v>1109</v>
      </c>
      <c r="E1030" s="284" t="s">
        <v>1062</v>
      </c>
      <c r="F1030" s="284" t="s">
        <v>121</v>
      </c>
      <c r="G1030" s="284" t="s">
        <v>599</v>
      </c>
    </row>
    <row r="1031" spans="1:7" x14ac:dyDescent="0.25">
      <c r="A1031" s="286" t="s">
        <v>1091</v>
      </c>
      <c r="B1031" s="287">
        <v>1110</v>
      </c>
      <c r="C1031" s="285" t="str">
        <f t="shared" si="16"/>
        <v>KIRKLARELİBÜYÜK KARIŞTIRAN</v>
      </c>
      <c r="D1031" s="287">
        <v>1110</v>
      </c>
      <c r="E1031" s="286" t="s">
        <v>1062</v>
      </c>
      <c r="F1031" s="286" t="s">
        <v>121</v>
      </c>
      <c r="G1031" s="286" t="s">
        <v>601</v>
      </c>
    </row>
    <row r="1032" spans="1:7" x14ac:dyDescent="0.25">
      <c r="A1032" s="284" t="s">
        <v>1092</v>
      </c>
      <c r="B1032" s="285">
        <v>1111</v>
      </c>
      <c r="C1032" s="285" t="str">
        <f t="shared" si="16"/>
        <v>KIRKLARELİKIYIKÖY</v>
      </c>
      <c r="D1032" s="285">
        <v>1111</v>
      </c>
      <c r="E1032" s="284" t="s">
        <v>1062</v>
      </c>
      <c r="F1032" s="284" t="s">
        <v>121</v>
      </c>
      <c r="G1032" s="284" t="s">
        <v>604</v>
      </c>
    </row>
    <row r="1033" spans="1:7" x14ac:dyDescent="0.25">
      <c r="A1033" s="286" t="s">
        <v>1093</v>
      </c>
      <c r="B1033" s="287">
        <v>1112</v>
      </c>
      <c r="C1033" s="285" t="str">
        <f t="shared" si="16"/>
        <v>KIRKLARELİİNECE</v>
      </c>
      <c r="D1033" s="287">
        <v>1112</v>
      </c>
      <c r="E1033" s="286" t="s">
        <v>1062</v>
      </c>
      <c r="F1033" s="286" t="s">
        <v>121</v>
      </c>
      <c r="G1033" s="286" t="s">
        <v>1094</v>
      </c>
    </row>
    <row r="1034" spans="1:7" x14ac:dyDescent="0.25">
      <c r="A1034" s="284" t="s">
        <v>1095</v>
      </c>
      <c r="B1034" s="285">
        <v>1113</v>
      </c>
      <c r="C1034" s="285" t="str">
        <f t="shared" si="16"/>
        <v>KIRKLARELİÜSKÜP</v>
      </c>
      <c r="D1034" s="285">
        <v>1113</v>
      </c>
      <c r="E1034" s="284" t="s">
        <v>1062</v>
      </c>
      <c r="F1034" s="284" t="s">
        <v>121</v>
      </c>
      <c r="G1034" s="284" t="s">
        <v>1094</v>
      </c>
    </row>
    <row r="1035" spans="1:7" x14ac:dyDescent="0.25">
      <c r="A1035" s="286" t="s">
        <v>1096</v>
      </c>
      <c r="B1035" s="287">
        <v>1114</v>
      </c>
      <c r="C1035" s="285" t="str">
        <f t="shared" si="16"/>
        <v>MUŞKIZILAĞAÇ</v>
      </c>
      <c r="D1035" s="287">
        <v>1114</v>
      </c>
      <c r="E1035" s="286" t="s">
        <v>1062</v>
      </c>
      <c r="F1035" s="286" t="s">
        <v>131</v>
      </c>
      <c r="G1035" s="286" t="s">
        <v>1097</v>
      </c>
    </row>
    <row r="1036" spans="1:7" x14ac:dyDescent="0.25">
      <c r="A1036" s="284" t="s">
        <v>1098</v>
      </c>
      <c r="B1036" s="285">
        <v>1115</v>
      </c>
      <c r="C1036" s="285" t="str">
        <f t="shared" si="16"/>
        <v>MUŞYAYGIN</v>
      </c>
      <c r="D1036" s="285">
        <v>1115</v>
      </c>
      <c r="E1036" s="284" t="s">
        <v>1062</v>
      </c>
      <c r="F1036" s="284" t="s">
        <v>131</v>
      </c>
      <c r="G1036" s="284" t="s">
        <v>1097</v>
      </c>
    </row>
    <row r="1037" spans="1:7" x14ac:dyDescent="0.25">
      <c r="A1037" s="286" t="s">
        <v>1099</v>
      </c>
      <c r="B1037" s="287">
        <v>1116</v>
      </c>
      <c r="C1037" s="285" t="str">
        <f t="shared" si="16"/>
        <v>MUŞERENTEPE</v>
      </c>
      <c r="D1037" s="287">
        <v>1116</v>
      </c>
      <c r="E1037" s="286" t="s">
        <v>1062</v>
      </c>
      <c r="F1037" s="286" t="s">
        <v>131</v>
      </c>
      <c r="G1037" s="286" t="s">
        <v>800</v>
      </c>
    </row>
    <row r="1038" spans="1:7" x14ac:dyDescent="0.25">
      <c r="A1038" s="284" t="s">
        <v>704</v>
      </c>
      <c r="B1038" s="285">
        <v>1117</v>
      </c>
      <c r="C1038" s="285" t="str">
        <f t="shared" si="16"/>
        <v>NİĞDEGÖLCÜK</v>
      </c>
      <c r="D1038" s="285">
        <v>1117</v>
      </c>
      <c r="E1038" s="284" t="s">
        <v>1062</v>
      </c>
      <c r="F1038" s="284" t="s">
        <v>133</v>
      </c>
      <c r="G1038" s="284" t="s">
        <v>1100</v>
      </c>
    </row>
    <row r="1039" spans="1:7" x14ac:dyDescent="0.25">
      <c r="A1039" s="286" t="s">
        <v>1101</v>
      </c>
      <c r="B1039" s="287">
        <v>1118</v>
      </c>
      <c r="C1039" s="285" t="str">
        <f t="shared" si="16"/>
        <v>NİĞDEKEMERHİSAR</v>
      </c>
      <c r="D1039" s="287">
        <v>1118</v>
      </c>
      <c r="E1039" s="286" t="s">
        <v>1062</v>
      </c>
      <c r="F1039" s="286" t="s">
        <v>133</v>
      </c>
      <c r="G1039" s="286" t="s">
        <v>764</v>
      </c>
    </row>
    <row r="1040" spans="1:7" x14ac:dyDescent="0.25">
      <c r="A1040" s="284" t="s">
        <v>1102</v>
      </c>
      <c r="B1040" s="285">
        <v>1119</v>
      </c>
      <c r="C1040" s="285" t="str">
        <f t="shared" si="16"/>
        <v>RİZEBÜYÜKKÖY</v>
      </c>
      <c r="D1040" s="285">
        <v>1119</v>
      </c>
      <c r="E1040" s="284" t="s">
        <v>1062</v>
      </c>
      <c r="F1040" s="284" t="s">
        <v>135</v>
      </c>
      <c r="G1040" s="284" t="s">
        <v>789</v>
      </c>
    </row>
    <row r="1041" spans="1:7" x14ac:dyDescent="0.25">
      <c r="A1041" s="286" t="s">
        <v>1103</v>
      </c>
      <c r="B1041" s="287">
        <v>1120</v>
      </c>
      <c r="C1041" s="285" t="str">
        <f t="shared" si="16"/>
        <v>NEVŞEHİRÖZKONAK</v>
      </c>
      <c r="D1041" s="287">
        <v>1120</v>
      </c>
      <c r="E1041" s="286" t="s">
        <v>1062</v>
      </c>
      <c r="F1041" s="286" t="s">
        <v>132</v>
      </c>
      <c r="G1041" s="286" t="s">
        <v>757</v>
      </c>
    </row>
    <row r="1042" spans="1:7" x14ac:dyDescent="0.25">
      <c r="A1042" s="284" t="s">
        <v>1104</v>
      </c>
      <c r="B1042" s="285">
        <v>1121</v>
      </c>
      <c r="C1042" s="285" t="str">
        <f t="shared" si="16"/>
        <v>TOKATKARAYAKA</v>
      </c>
      <c r="D1042" s="285">
        <v>1121</v>
      </c>
      <c r="E1042" s="284" t="s">
        <v>1062</v>
      </c>
      <c r="F1042" s="284" t="s">
        <v>142</v>
      </c>
      <c r="G1042" s="284" t="s">
        <v>880</v>
      </c>
    </row>
    <row r="1043" spans="1:7" x14ac:dyDescent="0.25">
      <c r="A1043" s="286" t="s">
        <v>1105</v>
      </c>
      <c r="B1043" s="287">
        <v>1122</v>
      </c>
      <c r="C1043" s="285" t="str">
        <f t="shared" si="16"/>
        <v>TOKATGÖKÇELİ</v>
      </c>
      <c r="D1043" s="287">
        <v>1122</v>
      </c>
      <c r="E1043" s="286" t="s">
        <v>1062</v>
      </c>
      <c r="F1043" s="286" t="s">
        <v>142</v>
      </c>
      <c r="G1043" s="286" t="s">
        <v>881</v>
      </c>
    </row>
    <row r="1044" spans="1:7" x14ac:dyDescent="0.25">
      <c r="A1044" s="284" t="s">
        <v>1106</v>
      </c>
      <c r="B1044" s="285">
        <v>1123</v>
      </c>
      <c r="C1044" s="285" t="str">
        <f t="shared" si="16"/>
        <v>TOKATBEREKETLİ</v>
      </c>
      <c r="D1044" s="285">
        <v>1123</v>
      </c>
      <c r="E1044" s="284" t="s">
        <v>1062</v>
      </c>
      <c r="F1044" s="284" t="s">
        <v>142</v>
      </c>
      <c r="G1044" s="284" t="s">
        <v>882</v>
      </c>
    </row>
    <row r="1045" spans="1:7" x14ac:dyDescent="0.25">
      <c r="A1045" s="286" t="s">
        <v>1107</v>
      </c>
      <c r="B1045" s="287">
        <v>1124</v>
      </c>
      <c r="C1045" s="285" t="str">
        <f t="shared" si="16"/>
        <v>TUNCELİMEZRAA</v>
      </c>
      <c r="D1045" s="287">
        <v>1124</v>
      </c>
      <c r="E1045" s="286" t="s">
        <v>1062</v>
      </c>
      <c r="F1045" s="286" t="s">
        <v>144</v>
      </c>
      <c r="G1045" s="286" t="s">
        <v>927</v>
      </c>
    </row>
    <row r="1046" spans="1:7" x14ac:dyDescent="0.25">
      <c r="A1046" s="284" t="s">
        <v>1108</v>
      </c>
      <c r="B1046" s="285">
        <v>1125</v>
      </c>
      <c r="C1046" s="285" t="str">
        <f t="shared" si="16"/>
        <v>ZONGULDAKBEYCUMA</v>
      </c>
      <c r="D1046" s="285">
        <v>1125</v>
      </c>
      <c r="E1046" s="284" t="s">
        <v>1062</v>
      </c>
      <c r="F1046" s="284" t="s">
        <v>149</v>
      </c>
      <c r="G1046" s="284" t="s">
        <v>1109</v>
      </c>
    </row>
    <row r="1047" spans="1:7" x14ac:dyDescent="0.25">
      <c r="A1047" s="286" t="s">
        <v>784</v>
      </c>
      <c r="B1047" s="287">
        <v>1126</v>
      </c>
      <c r="C1047" s="285" t="str">
        <f t="shared" si="16"/>
        <v>ZONGULDAKPERŞEMBE</v>
      </c>
      <c r="D1047" s="287">
        <v>1126</v>
      </c>
      <c r="E1047" s="286" t="s">
        <v>1062</v>
      </c>
      <c r="F1047" s="286" t="s">
        <v>149</v>
      </c>
      <c r="G1047" s="286" t="s">
        <v>945</v>
      </c>
    </row>
    <row r="1048" spans="1:7" x14ac:dyDescent="0.25">
      <c r="A1048" s="284" t="s">
        <v>1110</v>
      </c>
      <c r="B1048" s="285">
        <v>1127</v>
      </c>
      <c r="C1048" s="285" t="str">
        <f t="shared" si="16"/>
        <v>ZONGULDAKSALTUKOVA</v>
      </c>
      <c r="D1048" s="285">
        <v>1127</v>
      </c>
      <c r="E1048" s="284" t="s">
        <v>1062</v>
      </c>
      <c r="F1048" s="284" t="s">
        <v>149</v>
      </c>
      <c r="G1048" s="284" t="s">
        <v>945</v>
      </c>
    </row>
    <row r="1049" spans="1:7" x14ac:dyDescent="0.25">
      <c r="A1049" s="286" t="s">
        <v>1111</v>
      </c>
      <c r="B1049" s="287">
        <v>1128</v>
      </c>
      <c r="C1049" s="285" t="str">
        <f t="shared" si="16"/>
        <v>AKSARAYSULTANHANI</v>
      </c>
      <c r="D1049" s="287">
        <v>1128</v>
      </c>
      <c r="E1049" s="286" t="s">
        <v>1062</v>
      </c>
      <c r="F1049" s="286" t="s">
        <v>150</v>
      </c>
      <c r="G1049" s="286" t="s">
        <v>1112</v>
      </c>
    </row>
    <row r="1050" spans="1:7" x14ac:dyDescent="0.25">
      <c r="A1050" s="284" t="s">
        <v>1113</v>
      </c>
      <c r="B1050" s="285">
        <v>1129</v>
      </c>
      <c r="C1050" s="285" t="str">
        <f t="shared" si="16"/>
        <v>AKSARAYTAŞPINAR</v>
      </c>
      <c r="D1050" s="285">
        <v>1129</v>
      </c>
      <c r="E1050" s="284" t="s">
        <v>1062</v>
      </c>
      <c r="F1050" s="284" t="s">
        <v>150</v>
      </c>
      <c r="G1050" s="284" t="s">
        <v>1112</v>
      </c>
    </row>
    <row r="1051" spans="1:7" x14ac:dyDescent="0.25">
      <c r="A1051" s="286" t="s">
        <v>263</v>
      </c>
      <c r="B1051" s="287">
        <v>1130</v>
      </c>
      <c r="C1051" s="285" t="str">
        <f t="shared" si="16"/>
        <v>AKSARAYYEŞİLOVA</v>
      </c>
      <c r="D1051" s="287">
        <v>1130</v>
      </c>
      <c r="E1051" s="286" t="s">
        <v>1062</v>
      </c>
      <c r="F1051" s="286" t="s">
        <v>150</v>
      </c>
      <c r="G1051" s="286" t="s">
        <v>1112</v>
      </c>
    </row>
    <row r="1052" spans="1:7" x14ac:dyDescent="0.25">
      <c r="A1052" s="284" t="s">
        <v>1024</v>
      </c>
      <c r="B1052" s="285">
        <v>1131</v>
      </c>
      <c r="C1052" s="285" t="str">
        <f t="shared" si="16"/>
        <v>BATMANKAYAPINAR</v>
      </c>
      <c r="D1052" s="285">
        <v>1131</v>
      </c>
      <c r="E1052" s="284" t="s">
        <v>1062</v>
      </c>
      <c r="F1052" s="284" t="s">
        <v>154</v>
      </c>
      <c r="G1052" s="284" t="s">
        <v>969</v>
      </c>
    </row>
    <row r="1053" spans="1:7" x14ac:dyDescent="0.25">
      <c r="A1053" s="286" t="s">
        <v>1114</v>
      </c>
      <c r="B1053" s="287">
        <v>1132</v>
      </c>
      <c r="C1053" s="285" t="str">
        <f t="shared" si="16"/>
        <v>ŞIRNAKFINDIK</v>
      </c>
      <c r="D1053" s="287">
        <v>1132</v>
      </c>
      <c r="E1053" s="286" t="s">
        <v>1062</v>
      </c>
      <c r="F1053" s="286" t="s">
        <v>155</v>
      </c>
      <c r="G1053" s="286" t="s">
        <v>975</v>
      </c>
    </row>
    <row r="1054" spans="1:7" x14ac:dyDescent="0.25">
      <c r="A1054" s="284" t="s">
        <v>1115</v>
      </c>
      <c r="B1054" s="285">
        <v>1133</v>
      </c>
      <c r="C1054" s="285" t="str">
        <f t="shared" si="16"/>
        <v>BARTINKOZCAĞIZ</v>
      </c>
      <c r="D1054" s="285">
        <v>1133</v>
      </c>
      <c r="E1054" s="284" t="s">
        <v>1062</v>
      </c>
      <c r="F1054" s="284" t="s">
        <v>156</v>
      </c>
      <c r="G1054" s="284" t="s">
        <v>1116</v>
      </c>
    </row>
    <row r="1055" spans="1:7" x14ac:dyDescent="0.25">
      <c r="A1055" s="286" t="s">
        <v>1117</v>
      </c>
      <c r="B1055" s="287">
        <v>1134</v>
      </c>
      <c r="C1055" s="285" t="str">
        <f t="shared" si="16"/>
        <v>KARAMANKAZANCI</v>
      </c>
      <c r="D1055" s="287">
        <v>1134</v>
      </c>
      <c r="E1055" s="286" t="s">
        <v>1062</v>
      </c>
      <c r="F1055" s="286" t="s">
        <v>152</v>
      </c>
      <c r="G1055" s="286" t="s">
        <v>957</v>
      </c>
    </row>
    <row r="1056" spans="1:7" x14ac:dyDescent="0.25">
      <c r="A1056" s="284" t="s">
        <v>1118</v>
      </c>
      <c r="B1056" s="285">
        <v>1135</v>
      </c>
      <c r="C1056" s="285" t="str">
        <f t="shared" si="16"/>
        <v>KARAMANGÖKTEPE</v>
      </c>
      <c r="D1056" s="285">
        <v>1135</v>
      </c>
      <c r="E1056" s="284" t="s">
        <v>1062</v>
      </c>
      <c r="F1056" s="284" t="s">
        <v>152</v>
      </c>
      <c r="G1056" s="284" t="s">
        <v>959</v>
      </c>
    </row>
    <row r="1057" spans="1:7" x14ac:dyDescent="0.25">
      <c r="A1057" s="286" t="s">
        <v>1119</v>
      </c>
      <c r="B1057" s="287">
        <v>1136</v>
      </c>
      <c r="C1057" s="285" t="str">
        <f t="shared" si="16"/>
        <v>BATMANBEKİRHAN</v>
      </c>
      <c r="D1057" s="287">
        <v>1136</v>
      </c>
      <c r="E1057" s="286" t="s">
        <v>1062</v>
      </c>
      <c r="F1057" s="286" t="s">
        <v>154</v>
      </c>
      <c r="G1057" s="286" t="s">
        <v>971</v>
      </c>
    </row>
    <row r="1058" spans="1:7" x14ac:dyDescent="0.25">
      <c r="A1058" s="284" t="s">
        <v>1120</v>
      </c>
      <c r="B1058" s="285">
        <v>1137</v>
      </c>
      <c r="C1058" s="285" t="str">
        <f t="shared" si="16"/>
        <v>ŞIRNAKKIZILSU</v>
      </c>
      <c r="D1058" s="285">
        <v>1137</v>
      </c>
      <c r="E1058" s="284" t="s">
        <v>1062</v>
      </c>
      <c r="F1058" s="284" t="s">
        <v>155</v>
      </c>
      <c r="G1058" s="284" t="s">
        <v>1121</v>
      </c>
    </row>
    <row r="1059" spans="1:7" x14ac:dyDescent="0.25">
      <c r="A1059" s="286" t="s">
        <v>193</v>
      </c>
      <c r="B1059" s="287">
        <v>1138</v>
      </c>
      <c r="C1059" s="285" t="str">
        <f t="shared" si="16"/>
        <v>BARTINKUMLUCA</v>
      </c>
      <c r="D1059" s="287">
        <v>1138</v>
      </c>
      <c r="E1059" s="286" t="s">
        <v>1062</v>
      </c>
      <c r="F1059" s="286" t="s">
        <v>156</v>
      </c>
      <c r="G1059" s="286" t="s">
        <v>981</v>
      </c>
    </row>
    <row r="1060" spans="1:7" x14ac:dyDescent="0.25">
      <c r="A1060" s="284" t="s">
        <v>1122</v>
      </c>
      <c r="B1060" s="285">
        <v>1139</v>
      </c>
      <c r="C1060" s="285" t="str">
        <f t="shared" si="16"/>
        <v>ADIYAMANYAYLAKONAK</v>
      </c>
      <c r="D1060" s="285">
        <v>1139</v>
      </c>
      <c r="E1060" s="284" t="s">
        <v>1062</v>
      </c>
      <c r="F1060" s="284" t="s">
        <v>83</v>
      </c>
      <c r="G1060" s="284" t="s">
        <v>1123</v>
      </c>
    </row>
    <row r="1061" spans="1:7" x14ac:dyDescent="0.25">
      <c r="A1061" s="286" t="s">
        <v>678</v>
      </c>
      <c r="B1061" s="287">
        <v>1140</v>
      </c>
      <c r="C1061" s="285" t="str">
        <f t="shared" si="16"/>
        <v>ADIYAMANPINARBAŞI</v>
      </c>
      <c r="D1061" s="287">
        <v>1140</v>
      </c>
      <c r="E1061" s="286" t="s">
        <v>1062</v>
      </c>
      <c r="F1061" s="286" t="s">
        <v>83</v>
      </c>
      <c r="G1061" s="286" t="s">
        <v>180</v>
      </c>
    </row>
    <row r="1062" spans="1:7" x14ac:dyDescent="0.25">
      <c r="A1062" s="284" t="s">
        <v>1124</v>
      </c>
      <c r="B1062" s="285">
        <v>1141</v>
      </c>
      <c r="C1062" s="285" t="str">
        <f t="shared" si="16"/>
        <v>ADIYAMANKÖMÜR</v>
      </c>
      <c r="D1062" s="285">
        <v>1141</v>
      </c>
      <c r="E1062" s="284" t="s">
        <v>1062</v>
      </c>
      <c r="F1062" s="284" t="s">
        <v>83</v>
      </c>
      <c r="G1062" s="284" t="s">
        <v>1123</v>
      </c>
    </row>
    <row r="1063" spans="1:7" x14ac:dyDescent="0.25">
      <c r="A1063" s="286" t="s">
        <v>1125</v>
      </c>
      <c r="B1063" s="287">
        <v>1142</v>
      </c>
      <c r="C1063" s="285" t="str">
        <f t="shared" si="16"/>
        <v>ADIYAMANKESMETEPE</v>
      </c>
      <c r="D1063" s="287">
        <v>1142</v>
      </c>
      <c r="E1063" s="286" t="s">
        <v>1062</v>
      </c>
      <c r="F1063" s="286" t="s">
        <v>83</v>
      </c>
      <c r="G1063" s="286" t="s">
        <v>178</v>
      </c>
    </row>
    <row r="1064" spans="1:7" x14ac:dyDescent="0.25">
      <c r="A1064" s="284" t="s">
        <v>1126</v>
      </c>
      <c r="B1064" s="285">
        <v>1143</v>
      </c>
      <c r="C1064" s="285" t="str">
        <f t="shared" si="16"/>
        <v>ADIYAMANKÖSECELİ</v>
      </c>
      <c r="D1064" s="285">
        <v>1143</v>
      </c>
      <c r="E1064" s="284" t="s">
        <v>1062</v>
      </c>
      <c r="F1064" s="284" t="s">
        <v>83</v>
      </c>
      <c r="G1064" s="284" t="s">
        <v>178</v>
      </c>
    </row>
    <row r="1065" spans="1:7" x14ac:dyDescent="0.25">
      <c r="A1065" s="286" t="s">
        <v>1127</v>
      </c>
      <c r="B1065" s="287">
        <v>1144</v>
      </c>
      <c r="C1065" s="285" t="str">
        <f t="shared" si="16"/>
        <v>ADIYAMANBALKAR</v>
      </c>
      <c r="D1065" s="287">
        <v>1144</v>
      </c>
      <c r="E1065" s="286" t="s">
        <v>1062</v>
      </c>
      <c r="F1065" s="286" t="s">
        <v>83</v>
      </c>
      <c r="G1065" s="286" t="s">
        <v>182</v>
      </c>
    </row>
    <row r="1066" spans="1:7" x14ac:dyDescent="0.25">
      <c r="A1066" s="284" t="s">
        <v>1128</v>
      </c>
      <c r="B1066" s="285">
        <v>1145</v>
      </c>
      <c r="C1066" s="285" t="str">
        <f t="shared" si="16"/>
        <v>ADIYAMANBÖLÜKYAYLA</v>
      </c>
      <c r="D1066" s="285">
        <v>1145</v>
      </c>
      <c r="E1066" s="284" t="s">
        <v>1062</v>
      </c>
      <c r="F1066" s="284" t="s">
        <v>83</v>
      </c>
      <c r="G1066" s="284" t="s">
        <v>183</v>
      </c>
    </row>
    <row r="1067" spans="1:7" x14ac:dyDescent="0.25">
      <c r="A1067" s="286" t="s">
        <v>1129</v>
      </c>
      <c r="B1067" s="287">
        <v>1146</v>
      </c>
      <c r="C1067" s="285" t="str">
        <f t="shared" si="16"/>
        <v>ADIYAMANİNLİCE</v>
      </c>
      <c r="D1067" s="287">
        <v>1146</v>
      </c>
      <c r="E1067" s="286" t="s">
        <v>1062</v>
      </c>
      <c r="F1067" s="286" t="s">
        <v>83</v>
      </c>
      <c r="G1067" s="286" t="s">
        <v>185</v>
      </c>
    </row>
    <row r="1068" spans="1:7" x14ac:dyDescent="0.25">
      <c r="A1068" s="284" t="s">
        <v>1130</v>
      </c>
      <c r="B1068" s="285">
        <v>1147</v>
      </c>
      <c r="C1068" s="285" t="str">
        <f t="shared" si="16"/>
        <v>AFYONKARAHİSARBÜYÜK KALECİK</v>
      </c>
      <c r="D1068" s="285">
        <v>1147</v>
      </c>
      <c r="E1068" s="284" t="s">
        <v>1062</v>
      </c>
      <c r="F1068" s="284" t="s">
        <v>85</v>
      </c>
      <c r="G1068" s="284" t="s">
        <v>1131</v>
      </c>
    </row>
    <row r="1069" spans="1:7" x14ac:dyDescent="0.25">
      <c r="A1069" s="286" t="s">
        <v>1132</v>
      </c>
      <c r="B1069" s="287">
        <v>1148</v>
      </c>
      <c r="C1069" s="285" t="str">
        <f t="shared" si="16"/>
        <v>AFYONKARAHİSARBEYYAZI</v>
      </c>
      <c r="D1069" s="287">
        <v>1148</v>
      </c>
      <c r="E1069" s="286" t="s">
        <v>1062</v>
      </c>
      <c r="F1069" s="286" t="s">
        <v>85</v>
      </c>
      <c r="G1069" s="286" t="s">
        <v>1131</v>
      </c>
    </row>
    <row r="1070" spans="1:7" x14ac:dyDescent="0.25">
      <c r="A1070" s="284" t="s">
        <v>1133</v>
      </c>
      <c r="B1070" s="285">
        <v>1149</v>
      </c>
      <c r="C1070" s="285" t="str">
        <f t="shared" si="16"/>
        <v>AFYONKARAHİSARDEĞİRMENAYVALI</v>
      </c>
      <c r="D1070" s="285">
        <v>1149</v>
      </c>
      <c r="E1070" s="284" t="s">
        <v>1062</v>
      </c>
      <c r="F1070" s="284" t="s">
        <v>85</v>
      </c>
      <c r="G1070" s="284" t="s">
        <v>1131</v>
      </c>
    </row>
    <row r="1071" spans="1:7" x14ac:dyDescent="0.25">
      <c r="A1071" s="286" t="s">
        <v>1134</v>
      </c>
      <c r="B1071" s="287">
        <v>1150</v>
      </c>
      <c r="C1071" s="285" t="str">
        <f t="shared" si="16"/>
        <v>AFYONKARAHİSARERKMEN</v>
      </c>
      <c r="D1071" s="287">
        <v>1150</v>
      </c>
      <c r="E1071" s="286" t="s">
        <v>1062</v>
      </c>
      <c r="F1071" s="286" t="s">
        <v>85</v>
      </c>
      <c r="G1071" s="286" t="s">
        <v>1131</v>
      </c>
    </row>
    <row r="1072" spans="1:7" x14ac:dyDescent="0.25">
      <c r="A1072" s="284" t="s">
        <v>1135</v>
      </c>
      <c r="B1072" s="285">
        <v>1151</v>
      </c>
      <c r="C1072" s="285" t="str">
        <f t="shared" si="16"/>
        <v>AFYONKARAHİSARFETHİBEY</v>
      </c>
      <c r="D1072" s="285">
        <v>1151</v>
      </c>
      <c r="E1072" s="284" t="s">
        <v>1062</v>
      </c>
      <c r="F1072" s="284" t="s">
        <v>85</v>
      </c>
      <c r="G1072" s="284" t="s">
        <v>1131</v>
      </c>
    </row>
    <row r="1073" spans="1:7" x14ac:dyDescent="0.25">
      <c r="A1073" s="286" t="s">
        <v>1136</v>
      </c>
      <c r="B1073" s="287">
        <v>1152</v>
      </c>
      <c r="C1073" s="285" t="str">
        <f t="shared" si="16"/>
        <v>AFYONKARAHİSARÇAYIRBAĞ</v>
      </c>
      <c r="D1073" s="287">
        <v>1152</v>
      </c>
      <c r="E1073" s="286" t="s">
        <v>1062</v>
      </c>
      <c r="F1073" s="286" t="s">
        <v>85</v>
      </c>
      <c r="G1073" s="286" t="s">
        <v>1131</v>
      </c>
    </row>
    <row r="1074" spans="1:7" x14ac:dyDescent="0.25">
      <c r="A1074" s="284" t="s">
        <v>1137</v>
      </c>
      <c r="B1074" s="285">
        <v>1153</v>
      </c>
      <c r="C1074" s="285" t="str">
        <f t="shared" si="16"/>
        <v>AFYONKARAHİSARGEBECELER</v>
      </c>
      <c r="D1074" s="285">
        <v>1153</v>
      </c>
      <c r="E1074" s="284" t="s">
        <v>1062</v>
      </c>
      <c r="F1074" s="284" t="s">
        <v>85</v>
      </c>
      <c r="G1074" s="284" t="s">
        <v>1131</v>
      </c>
    </row>
    <row r="1075" spans="1:7" x14ac:dyDescent="0.25">
      <c r="A1075" s="286" t="s">
        <v>1138</v>
      </c>
      <c r="B1075" s="287">
        <v>1154</v>
      </c>
      <c r="C1075" s="285" t="str">
        <f t="shared" si="16"/>
        <v>AFYONKARAHİSARIŞIKLAR</v>
      </c>
      <c r="D1075" s="287">
        <v>1154</v>
      </c>
      <c r="E1075" s="286" t="s">
        <v>1062</v>
      </c>
      <c r="F1075" s="286" t="s">
        <v>85</v>
      </c>
      <c r="G1075" s="286" t="s">
        <v>1131</v>
      </c>
    </row>
    <row r="1076" spans="1:7" x14ac:dyDescent="0.25">
      <c r="A1076" s="284" t="s">
        <v>1139</v>
      </c>
      <c r="B1076" s="285">
        <v>1155</v>
      </c>
      <c r="C1076" s="285" t="str">
        <f t="shared" si="16"/>
        <v>AFYONKARAHİSARNURİBEY</v>
      </c>
      <c r="D1076" s="285">
        <v>1155</v>
      </c>
      <c r="E1076" s="284" t="s">
        <v>1062</v>
      </c>
      <c r="F1076" s="284" t="s">
        <v>85</v>
      </c>
      <c r="G1076" s="284" t="s">
        <v>1131</v>
      </c>
    </row>
    <row r="1077" spans="1:7" x14ac:dyDescent="0.25">
      <c r="A1077" s="286" t="s">
        <v>1140</v>
      </c>
      <c r="B1077" s="287">
        <v>1156</v>
      </c>
      <c r="C1077" s="285" t="str">
        <f t="shared" si="16"/>
        <v>AFYONKARAHİSARSALAR</v>
      </c>
      <c r="D1077" s="287">
        <v>1156</v>
      </c>
      <c r="E1077" s="286" t="s">
        <v>1062</v>
      </c>
      <c r="F1077" s="286" t="s">
        <v>85</v>
      </c>
      <c r="G1077" s="286" t="s">
        <v>1131</v>
      </c>
    </row>
    <row r="1078" spans="1:7" x14ac:dyDescent="0.25">
      <c r="A1078" s="284" t="s">
        <v>664</v>
      </c>
      <c r="B1078" s="285">
        <v>1157</v>
      </c>
      <c r="C1078" s="285" t="str">
        <f t="shared" si="16"/>
        <v>AFYONKARAHİSARSUSUZ</v>
      </c>
      <c r="D1078" s="285">
        <v>1157</v>
      </c>
      <c r="E1078" s="284" t="s">
        <v>1062</v>
      </c>
      <c r="F1078" s="284" t="s">
        <v>85</v>
      </c>
      <c r="G1078" s="284" t="s">
        <v>1131</v>
      </c>
    </row>
    <row r="1079" spans="1:7" x14ac:dyDescent="0.25">
      <c r="A1079" s="286" t="s">
        <v>1141</v>
      </c>
      <c r="B1079" s="287">
        <v>1158</v>
      </c>
      <c r="C1079" s="285" t="str">
        <f t="shared" si="16"/>
        <v>AFYONKARAHİSARSÜLÜMENLİ</v>
      </c>
      <c r="D1079" s="287">
        <v>1158</v>
      </c>
      <c r="E1079" s="286" t="s">
        <v>1062</v>
      </c>
      <c r="F1079" s="286" t="s">
        <v>85</v>
      </c>
      <c r="G1079" s="286" t="s">
        <v>1131</v>
      </c>
    </row>
    <row r="1080" spans="1:7" x14ac:dyDescent="0.25">
      <c r="A1080" s="284" t="s">
        <v>1142</v>
      </c>
      <c r="B1080" s="285">
        <v>1159</v>
      </c>
      <c r="C1080" s="285" t="str">
        <f t="shared" si="16"/>
        <v>AFYONKARAHİSARSÜLÜN</v>
      </c>
      <c r="D1080" s="285">
        <v>1159</v>
      </c>
      <c r="E1080" s="284" t="s">
        <v>1062</v>
      </c>
      <c r="F1080" s="284" t="s">
        <v>85</v>
      </c>
      <c r="G1080" s="284" t="s">
        <v>1131</v>
      </c>
    </row>
    <row r="1081" spans="1:7" x14ac:dyDescent="0.25">
      <c r="A1081" s="286" t="s">
        <v>1143</v>
      </c>
      <c r="B1081" s="287">
        <v>1160</v>
      </c>
      <c r="C1081" s="285" t="str">
        <f t="shared" si="16"/>
        <v>AFYONKARAHİSARKARAMIK KARACAÖREN</v>
      </c>
      <c r="D1081" s="287">
        <v>1160</v>
      </c>
      <c r="E1081" s="286" t="s">
        <v>1062</v>
      </c>
      <c r="F1081" s="286" t="s">
        <v>85</v>
      </c>
      <c r="G1081" s="286" t="s">
        <v>214</v>
      </c>
    </row>
    <row r="1082" spans="1:7" x14ac:dyDescent="0.25">
      <c r="A1082" s="284" t="s">
        <v>1144</v>
      </c>
      <c r="B1082" s="285">
        <v>1161</v>
      </c>
      <c r="C1082" s="285" t="str">
        <f t="shared" si="16"/>
        <v>AFYONKARAHİSARPAZARAĞAÇ</v>
      </c>
      <c r="D1082" s="285">
        <v>1161</v>
      </c>
      <c r="E1082" s="284" t="s">
        <v>1062</v>
      </c>
      <c r="F1082" s="284" t="s">
        <v>85</v>
      </c>
      <c r="G1082" s="284" t="s">
        <v>214</v>
      </c>
    </row>
    <row r="1083" spans="1:7" x14ac:dyDescent="0.25">
      <c r="A1083" s="286" t="s">
        <v>1145</v>
      </c>
      <c r="B1083" s="287">
        <v>1162</v>
      </c>
      <c r="C1083" s="285" t="str">
        <f t="shared" si="16"/>
        <v>AFYONKARAHİSARKOCAÖZ</v>
      </c>
      <c r="D1083" s="287">
        <v>1162</v>
      </c>
      <c r="E1083" s="286" t="s">
        <v>1062</v>
      </c>
      <c r="F1083" s="286" t="s">
        <v>85</v>
      </c>
      <c r="G1083" s="286" t="s">
        <v>215</v>
      </c>
    </row>
    <row r="1084" spans="1:7" x14ac:dyDescent="0.25">
      <c r="A1084" s="284" t="s">
        <v>1146</v>
      </c>
      <c r="B1084" s="285">
        <v>1163</v>
      </c>
      <c r="C1084" s="285" t="str">
        <f t="shared" si="16"/>
        <v>AFYONKARAHİSARTATARLI</v>
      </c>
      <c r="D1084" s="285">
        <v>1163</v>
      </c>
      <c r="E1084" s="284" t="s">
        <v>1062</v>
      </c>
      <c r="F1084" s="284" t="s">
        <v>85</v>
      </c>
      <c r="G1084" s="284" t="s">
        <v>217</v>
      </c>
    </row>
    <row r="1085" spans="1:7" x14ac:dyDescent="0.25">
      <c r="A1085" s="286" t="s">
        <v>1147</v>
      </c>
      <c r="B1085" s="287">
        <v>1164</v>
      </c>
      <c r="C1085" s="285" t="str">
        <f t="shared" si="16"/>
        <v>AFYONKARAHİSARÇIKRIK</v>
      </c>
      <c r="D1085" s="287">
        <v>1164</v>
      </c>
      <c r="E1085" s="286" t="s">
        <v>1062</v>
      </c>
      <c r="F1085" s="286" t="s">
        <v>85</v>
      </c>
      <c r="G1085" s="286" t="s">
        <v>1131</v>
      </c>
    </row>
    <row r="1086" spans="1:7" x14ac:dyDescent="0.25">
      <c r="A1086" s="284" t="s">
        <v>1148</v>
      </c>
      <c r="B1086" s="285">
        <v>1165</v>
      </c>
      <c r="C1086" s="285" t="str">
        <f t="shared" si="16"/>
        <v>AFYONKARAHİSARDİŞLİ</v>
      </c>
      <c r="D1086" s="285">
        <v>1165</v>
      </c>
      <c r="E1086" s="284" t="s">
        <v>1062</v>
      </c>
      <c r="F1086" s="284" t="s">
        <v>85</v>
      </c>
      <c r="G1086" s="284" t="s">
        <v>213</v>
      </c>
    </row>
    <row r="1087" spans="1:7" x14ac:dyDescent="0.25">
      <c r="A1087" s="286" t="s">
        <v>1149</v>
      </c>
      <c r="B1087" s="287">
        <v>1166</v>
      </c>
      <c r="C1087" s="285" t="str">
        <f t="shared" si="16"/>
        <v>AFYONKARAHİSARÖZBURUN</v>
      </c>
      <c r="D1087" s="287">
        <v>1166</v>
      </c>
      <c r="E1087" s="286" t="s">
        <v>1062</v>
      </c>
      <c r="F1087" s="286" t="s">
        <v>85</v>
      </c>
      <c r="G1087" s="286" t="s">
        <v>213</v>
      </c>
    </row>
    <row r="1088" spans="1:7" x14ac:dyDescent="0.25">
      <c r="A1088" s="284" t="s">
        <v>1150</v>
      </c>
      <c r="B1088" s="285">
        <v>1167</v>
      </c>
      <c r="C1088" s="285" t="str">
        <f t="shared" si="16"/>
        <v>AFYONKARAHİSARDÖĞER</v>
      </c>
      <c r="D1088" s="285">
        <v>1167</v>
      </c>
      <c r="E1088" s="284" t="s">
        <v>1062</v>
      </c>
      <c r="F1088" s="284" t="s">
        <v>85</v>
      </c>
      <c r="G1088" s="284" t="s">
        <v>221</v>
      </c>
    </row>
    <row r="1089" spans="1:7" x14ac:dyDescent="0.25">
      <c r="A1089" s="286" t="s">
        <v>1151</v>
      </c>
      <c r="B1089" s="287">
        <v>1168</v>
      </c>
      <c r="C1089" s="285" t="str">
        <f t="shared" si="16"/>
        <v>AFYONKARAHİSARKAYIHAN</v>
      </c>
      <c r="D1089" s="287">
        <v>1168</v>
      </c>
      <c r="E1089" s="286" t="s">
        <v>1062</v>
      </c>
      <c r="F1089" s="286" t="s">
        <v>85</v>
      </c>
      <c r="G1089" s="286" t="s">
        <v>221</v>
      </c>
    </row>
    <row r="1090" spans="1:7" x14ac:dyDescent="0.25">
      <c r="A1090" s="284" t="s">
        <v>1152</v>
      </c>
      <c r="B1090" s="285">
        <v>1169</v>
      </c>
      <c r="C1090" s="285" t="str">
        <f t="shared" si="16"/>
        <v>AFYONKARAHİSARGAZLIGÖL</v>
      </c>
      <c r="D1090" s="285">
        <v>1169</v>
      </c>
      <c r="E1090" s="284" t="s">
        <v>1062</v>
      </c>
      <c r="F1090" s="284" t="s">
        <v>85</v>
      </c>
      <c r="G1090" s="284" t="s">
        <v>221</v>
      </c>
    </row>
    <row r="1091" spans="1:7" x14ac:dyDescent="0.25">
      <c r="A1091" s="286" t="s">
        <v>1153</v>
      </c>
      <c r="B1091" s="287">
        <v>1170</v>
      </c>
      <c r="C1091" s="285" t="str">
        <f t="shared" ref="C1091:C1154" si="17">CONCATENATE(F1091,A1091)</f>
        <v>AFYONKARAHİSARYAYLABAĞI</v>
      </c>
      <c r="D1091" s="287">
        <v>1170</v>
      </c>
      <c r="E1091" s="286" t="s">
        <v>1062</v>
      </c>
      <c r="F1091" s="286" t="s">
        <v>85</v>
      </c>
      <c r="G1091" s="286" t="s">
        <v>221</v>
      </c>
    </row>
    <row r="1092" spans="1:7" x14ac:dyDescent="0.25">
      <c r="A1092" s="284" t="s">
        <v>679</v>
      </c>
      <c r="B1092" s="285">
        <v>1171</v>
      </c>
      <c r="C1092" s="285" t="str">
        <f t="shared" si="17"/>
        <v>AFYONKARAHİSARSEYDİLER</v>
      </c>
      <c r="D1092" s="285">
        <v>1171</v>
      </c>
      <c r="E1092" s="284" t="s">
        <v>1062</v>
      </c>
      <c r="F1092" s="284" t="s">
        <v>85</v>
      </c>
      <c r="G1092" s="284" t="s">
        <v>222</v>
      </c>
    </row>
    <row r="1093" spans="1:7" x14ac:dyDescent="0.25">
      <c r="A1093" s="286" t="s">
        <v>1154</v>
      </c>
      <c r="B1093" s="287">
        <v>1172</v>
      </c>
      <c r="C1093" s="285" t="str">
        <f t="shared" si="17"/>
        <v>AFYONKARAHİSARAKHARIM</v>
      </c>
      <c r="D1093" s="287">
        <v>1172</v>
      </c>
      <c r="E1093" s="286" t="s">
        <v>1062</v>
      </c>
      <c r="F1093" s="286" t="s">
        <v>85</v>
      </c>
      <c r="G1093" s="286" t="s">
        <v>269</v>
      </c>
    </row>
    <row r="1094" spans="1:7" x14ac:dyDescent="0.25">
      <c r="A1094" s="284" t="s">
        <v>1155</v>
      </c>
      <c r="B1094" s="285">
        <v>1173</v>
      </c>
      <c r="C1094" s="285" t="str">
        <f t="shared" si="17"/>
        <v>AFYONKARAHİSARDEREÇİNE</v>
      </c>
      <c r="D1094" s="285">
        <v>1173</v>
      </c>
      <c r="E1094" s="284" t="s">
        <v>1062</v>
      </c>
      <c r="F1094" s="284" t="s">
        <v>85</v>
      </c>
      <c r="G1094" s="284" t="s">
        <v>271</v>
      </c>
    </row>
    <row r="1095" spans="1:7" x14ac:dyDescent="0.25">
      <c r="A1095" s="286" t="s">
        <v>1156</v>
      </c>
      <c r="B1095" s="287">
        <v>1174</v>
      </c>
      <c r="C1095" s="285" t="str">
        <f t="shared" si="17"/>
        <v>AFYONKARAHİSARYEŞİLÇİFTLİK</v>
      </c>
      <c r="D1095" s="287">
        <v>1174</v>
      </c>
      <c r="E1095" s="286" t="s">
        <v>1062</v>
      </c>
      <c r="F1095" s="286" t="s">
        <v>85</v>
      </c>
      <c r="G1095" s="286" t="s">
        <v>271</v>
      </c>
    </row>
    <row r="1096" spans="1:7" x14ac:dyDescent="0.25">
      <c r="A1096" s="284" t="s">
        <v>1157</v>
      </c>
      <c r="B1096" s="285">
        <v>1175</v>
      </c>
      <c r="C1096" s="285" t="str">
        <f t="shared" si="17"/>
        <v>AFYONKARAHİSARKARAADİLLİ</v>
      </c>
      <c r="D1096" s="285">
        <v>1175</v>
      </c>
      <c r="E1096" s="284" t="s">
        <v>1062</v>
      </c>
      <c r="F1096" s="284" t="s">
        <v>85</v>
      </c>
      <c r="G1096" s="284" t="s">
        <v>272</v>
      </c>
    </row>
    <row r="1097" spans="1:7" x14ac:dyDescent="0.25">
      <c r="A1097" s="286" t="s">
        <v>1158</v>
      </c>
      <c r="B1097" s="287">
        <v>1176</v>
      </c>
      <c r="C1097" s="285" t="str">
        <f t="shared" si="17"/>
        <v>AFYONKARAHİSARAHMETPAŞA</v>
      </c>
      <c r="D1097" s="287">
        <v>1176</v>
      </c>
      <c r="E1097" s="286" t="s">
        <v>1062</v>
      </c>
      <c r="F1097" s="286" t="s">
        <v>85</v>
      </c>
      <c r="G1097" s="286" t="s">
        <v>270</v>
      </c>
    </row>
    <row r="1098" spans="1:7" x14ac:dyDescent="0.25">
      <c r="A1098" s="284" t="s">
        <v>610</v>
      </c>
      <c r="B1098" s="285">
        <v>1177</v>
      </c>
      <c r="C1098" s="285" t="str">
        <f t="shared" si="17"/>
        <v>AFYONKARAHİSARAKÖREN</v>
      </c>
      <c r="D1098" s="285">
        <v>1177</v>
      </c>
      <c r="E1098" s="284" t="s">
        <v>1062</v>
      </c>
      <c r="F1098" s="284" t="s">
        <v>85</v>
      </c>
      <c r="G1098" s="284" t="s">
        <v>270</v>
      </c>
    </row>
    <row r="1099" spans="1:7" x14ac:dyDescent="0.25">
      <c r="A1099" s="286" t="s">
        <v>1159</v>
      </c>
      <c r="B1099" s="287">
        <v>1178</v>
      </c>
      <c r="C1099" s="285" t="str">
        <f t="shared" si="17"/>
        <v>AFYONKARAHİSARDÜZAĞAÇ</v>
      </c>
      <c r="D1099" s="287">
        <v>1178</v>
      </c>
      <c r="E1099" s="286" t="s">
        <v>1062</v>
      </c>
      <c r="F1099" s="286" t="s">
        <v>85</v>
      </c>
      <c r="G1099" s="286" t="s">
        <v>270</v>
      </c>
    </row>
    <row r="1100" spans="1:7" x14ac:dyDescent="0.25">
      <c r="A1100" s="284" t="s">
        <v>1160</v>
      </c>
      <c r="B1100" s="285">
        <v>1179</v>
      </c>
      <c r="C1100" s="285" t="str">
        <f t="shared" si="17"/>
        <v>AFYONKARAHİSARKIRKA</v>
      </c>
      <c r="D1100" s="285">
        <v>1179</v>
      </c>
      <c r="E1100" s="284" t="s">
        <v>1062</v>
      </c>
      <c r="F1100" s="284" t="s">
        <v>85</v>
      </c>
      <c r="G1100" s="284" t="s">
        <v>270</v>
      </c>
    </row>
    <row r="1101" spans="1:7" x14ac:dyDescent="0.25">
      <c r="A1101" s="286" t="s">
        <v>1161</v>
      </c>
      <c r="B1101" s="287">
        <v>1180</v>
      </c>
      <c r="C1101" s="285" t="str">
        <f t="shared" si="17"/>
        <v>AFYONKARAHİSARKÜÇÜK HÜYÜK</v>
      </c>
      <c r="D1101" s="287">
        <v>1180</v>
      </c>
      <c r="E1101" s="286" t="s">
        <v>1062</v>
      </c>
      <c r="F1101" s="286" t="s">
        <v>85</v>
      </c>
      <c r="G1101" s="286" t="s">
        <v>270</v>
      </c>
    </row>
    <row r="1102" spans="1:7" x14ac:dyDescent="0.25">
      <c r="A1102" s="284" t="s">
        <v>1162</v>
      </c>
      <c r="B1102" s="285">
        <v>1181</v>
      </c>
      <c r="C1102" s="285" t="str">
        <f t="shared" si="17"/>
        <v>AFYONKARAHİSARSERBAN</v>
      </c>
      <c r="D1102" s="285">
        <v>1181</v>
      </c>
      <c r="E1102" s="284" t="s">
        <v>1062</v>
      </c>
      <c r="F1102" s="284" t="s">
        <v>85</v>
      </c>
      <c r="G1102" s="284" t="s">
        <v>270</v>
      </c>
    </row>
    <row r="1103" spans="1:7" x14ac:dyDescent="0.25">
      <c r="A1103" s="286" t="s">
        <v>1163</v>
      </c>
      <c r="B1103" s="287">
        <v>1182</v>
      </c>
      <c r="C1103" s="285" t="str">
        <f t="shared" si="17"/>
        <v>AFYONKARAHİSARTAŞOLUK</v>
      </c>
      <c r="D1103" s="287">
        <v>1182</v>
      </c>
      <c r="E1103" s="286" t="s">
        <v>1062</v>
      </c>
      <c r="F1103" s="286" t="s">
        <v>85</v>
      </c>
      <c r="G1103" s="286" t="s">
        <v>270</v>
      </c>
    </row>
    <row r="1104" spans="1:7" x14ac:dyDescent="0.25">
      <c r="A1104" s="284" t="s">
        <v>1164</v>
      </c>
      <c r="B1104" s="285">
        <v>1183</v>
      </c>
      <c r="C1104" s="285" t="str">
        <f t="shared" si="17"/>
        <v>AFYONKARAHİSARTINAZTEPE</v>
      </c>
      <c r="D1104" s="285">
        <v>1183</v>
      </c>
      <c r="E1104" s="284" t="s">
        <v>1062</v>
      </c>
      <c r="F1104" s="284" t="s">
        <v>85</v>
      </c>
      <c r="G1104" s="284" t="s">
        <v>270</v>
      </c>
    </row>
    <row r="1105" spans="1:7" x14ac:dyDescent="0.25">
      <c r="A1105" s="286" t="s">
        <v>1165</v>
      </c>
      <c r="B1105" s="287">
        <v>1184</v>
      </c>
      <c r="C1105" s="285" t="str">
        <f t="shared" si="17"/>
        <v>AFYONKARAHİSARKILIÇARSLAN</v>
      </c>
      <c r="D1105" s="287">
        <v>1184</v>
      </c>
      <c r="E1105" s="286" t="s">
        <v>1062</v>
      </c>
      <c r="F1105" s="286" t="s">
        <v>85</v>
      </c>
      <c r="G1105" s="286" t="s">
        <v>270</v>
      </c>
    </row>
    <row r="1106" spans="1:7" x14ac:dyDescent="0.25">
      <c r="A1106" s="284" t="s">
        <v>1166</v>
      </c>
      <c r="B1106" s="285">
        <v>1185</v>
      </c>
      <c r="C1106" s="285" t="str">
        <f t="shared" si="17"/>
        <v>AMASYAZİYARET</v>
      </c>
      <c r="D1106" s="285">
        <v>1185</v>
      </c>
      <c r="E1106" s="284" t="s">
        <v>1062</v>
      </c>
      <c r="F1106" s="284" t="s">
        <v>87</v>
      </c>
      <c r="G1106" s="284" t="s">
        <v>1167</v>
      </c>
    </row>
    <row r="1107" spans="1:7" x14ac:dyDescent="0.25">
      <c r="A1107" s="286" t="s">
        <v>1168</v>
      </c>
      <c r="B1107" s="287">
        <v>1186</v>
      </c>
      <c r="C1107" s="285" t="str">
        <f t="shared" si="17"/>
        <v>BİLECİKVEZİRHAN</v>
      </c>
      <c r="D1107" s="287">
        <v>1186</v>
      </c>
      <c r="E1107" s="286" t="s">
        <v>1062</v>
      </c>
      <c r="F1107" s="286" t="s">
        <v>93</v>
      </c>
      <c r="G1107" s="286" t="s">
        <v>1169</v>
      </c>
    </row>
    <row r="1108" spans="1:7" x14ac:dyDescent="0.25">
      <c r="A1108" s="284" t="s">
        <v>1170</v>
      </c>
      <c r="B1108" s="285">
        <v>1187</v>
      </c>
      <c r="C1108" s="285" t="str">
        <f t="shared" si="17"/>
        <v>BİNGÖLARAKONAK</v>
      </c>
      <c r="D1108" s="285">
        <v>1187</v>
      </c>
      <c r="E1108" s="284" t="s">
        <v>1062</v>
      </c>
      <c r="F1108" s="284" t="s">
        <v>94</v>
      </c>
      <c r="G1108" s="284" t="s">
        <v>330</v>
      </c>
    </row>
    <row r="1109" spans="1:7" x14ac:dyDescent="0.25">
      <c r="A1109" s="286" t="s">
        <v>1171</v>
      </c>
      <c r="B1109" s="287">
        <v>1188</v>
      </c>
      <c r="C1109" s="285" t="str">
        <f t="shared" si="17"/>
        <v>BİTLİSYOLALAN</v>
      </c>
      <c r="D1109" s="287">
        <v>1188</v>
      </c>
      <c r="E1109" s="286" t="s">
        <v>1062</v>
      </c>
      <c r="F1109" s="286" t="s">
        <v>95</v>
      </c>
      <c r="G1109" s="286" t="s">
        <v>1172</v>
      </c>
    </row>
    <row r="1110" spans="1:7" x14ac:dyDescent="0.25">
      <c r="A1110" s="284" t="s">
        <v>1173</v>
      </c>
      <c r="B1110" s="285">
        <v>1189</v>
      </c>
      <c r="C1110" s="285" t="str">
        <f t="shared" si="17"/>
        <v>BİTLİSAYDINLAR</v>
      </c>
      <c r="D1110" s="285">
        <v>1189</v>
      </c>
      <c r="E1110" s="284" t="s">
        <v>1062</v>
      </c>
      <c r="F1110" s="284" t="s">
        <v>95</v>
      </c>
      <c r="G1110" s="284" t="s">
        <v>333</v>
      </c>
    </row>
    <row r="1111" spans="1:7" x14ac:dyDescent="0.25">
      <c r="A1111" s="286" t="s">
        <v>182</v>
      </c>
      <c r="B1111" s="287">
        <v>1190</v>
      </c>
      <c r="C1111" s="285" t="str">
        <f t="shared" si="17"/>
        <v>BİTLİSGÖLBAŞI</v>
      </c>
      <c r="D1111" s="287">
        <v>1190</v>
      </c>
      <c r="E1111" s="286" t="s">
        <v>1062</v>
      </c>
      <c r="F1111" s="286" t="s">
        <v>95</v>
      </c>
      <c r="G1111" s="286" t="s">
        <v>335</v>
      </c>
    </row>
    <row r="1112" spans="1:7" x14ac:dyDescent="0.25">
      <c r="A1112" s="284" t="s">
        <v>1174</v>
      </c>
      <c r="B1112" s="285">
        <v>1191</v>
      </c>
      <c r="C1112" s="285" t="str">
        <f t="shared" si="17"/>
        <v>BİTLİSGÜNKIRI</v>
      </c>
      <c r="D1112" s="285">
        <v>1191</v>
      </c>
      <c r="E1112" s="284" t="s">
        <v>1062</v>
      </c>
      <c r="F1112" s="284" t="s">
        <v>95</v>
      </c>
      <c r="G1112" s="284" t="s">
        <v>335</v>
      </c>
    </row>
    <row r="1113" spans="1:7" x14ac:dyDescent="0.25">
      <c r="A1113" s="286" t="s">
        <v>1175</v>
      </c>
      <c r="B1113" s="287">
        <v>1192</v>
      </c>
      <c r="C1113" s="285" t="str">
        <f t="shared" si="17"/>
        <v>BOLUTAŞKESTİ</v>
      </c>
      <c r="D1113" s="287">
        <v>1192</v>
      </c>
      <c r="E1113" s="286" t="s">
        <v>1062</v>
      </c>
      <c r="F1113" s="286" t="s">
        <v>96</v>
      </c>
      <c r="G1113" s="286" t="s">
        <v>252</v>
      </c>
    </row>
    <row r="1114" spans="1:7" x14ac:dyDescent="0.25">
      <c r="A1114" s="284" t="s">
        <v>1176</v>
      </c>
      <c r="B1114" s="285">
        <v>1193</v>
      </c>
      <c r="C1114" s="285" t="str">
        <f t="shared" si="17"/>
        <v>BURDURBÜĞDÜZ</v>
      </c>
      <c r="D1114" s="285">
        <v>1193</v>
      </c>
      <c r="E1114" s="284" t="s">
        <v>1062</v>
      </c>
      <c r="F1114" s="284" t="s">
        <v>97</v>
      </c>
      <c r="G1114" s="284" t="s">
        <v>1177</v>
      </c>
    </row>
    <row r="1115" spans="1:7" x14ac:dyDescent="0.25">
      <c r="A1115" s="286" t="s">
        <v>1178</v>
      </c>
      <c r="B1115" s="287">
        <v>1194</v>
      </c>
      <c r="C1115" s="285" t="str">
        <f t="shared" si="17"/>
        <v>BURDURSÖĞÜTKÖY</v>
      </c>
      <c r="D1115" s="287">
        <v>1194</v>
      </c>
      <c r="E1115" s="286" t="s">
        <v>1062</v>
      </c>
      <c r="F1115" s="286" t="s">
        <v>97</v>
      </c>
      <c r="G1115" s="286" t="s">
        <v>258</v>
      </c>
    </row>
    <row r="1116" spans="1:7" x14ac:dyDescent="0.25">
      <c r="A1116" s="284" t="s">
        <v>239</v>
      </c>
      <c r="B1116" s="285">
        <v>1195</v>
      </c>
      <c r="C1116" s="285" t="str">
        <f t="shared" si="17"/>
        <v>ÇANAKKALEKEPEZ</v>
      </c>
      <c r="D1116" s="285">
        <v>1195</v>
      </c>
      <c r="E1116" s="284" t="s">
        <v>1062</v>
      </c>
      <c r="F1116" s="284" t="s">
        <v>99</v>
      </c>
      <c r="G1116" s="284" t="s">
        <v>1179</v>
      </c>
    </row>
    <row r="1117" spans="1:7" x14ac:dyDescent="0.25">
      <c r="A1117" s="286" t="s">
        <v>1180</v>
      </c>
      <c r="B1117" s="287">
        <v>1196</v>
      </c>
      <c r="C1117" s="285" t="str">
        <f t="shared" si="17"/>
        <v>ÇANAKKALETERZİALAN</v>
      </c>
      <c r="D1117" s="287">
        <v>1196</v>
      </c>
      <c r="E1117" s="286" t="s">
        <v>1062</v>
      </c>
      <c r="F1117" s="286" t="s">
        <v>99</v>
      </c>
      <c r="G1117" s="286" t="s">
        <v>422</v>
      </c>
    </row>
    <row r="1118" spans="1:7" x14ac:dyDescent="0.25">
      <c r="A1118" s="284" t="s">
        <v>1181</v>
      </c>
      <c r="B1118" s="285">
        <v>1197</v>
      </c>
      <c r="C1118" s="285" t="str">
        <f t="shared" si="17"/>
        <v>ÇANAKKALEKAVAKKÖY</v>
      </c>
      <c r="D1118" s="285">
        <v>1197</v>
      </c>
      <c r="E1118" s="284" t="s">
        <v>1062</v>
      </c>
      <c r="F1118" s="284" t="s">
        <v>99</v>
      </c>
      <c r="G1118" s="284" t="s">
        <v>425</v>
      </c>
    </row>
    <row r="1119" spans="1:7" x14ac:dyDescent="0.25">
      <c r="A1119" s="286" t="s">
        <v>416</v>
      </c>
      <c r="B1119" s="287">
        <v>1198</v>
      </c>
      <c r="C1119" s="285" t="str">
        <f t="shared" si="17"/>
        <v>ÇANAKKALEÇARDAK</v>
      </c>
      <c r="D1119" s="287">
        <v>1198</v>
      </c>
      <c r="E1119" s="286" t="s">
        <v>1062</v>
      </c>
      <c r="F1119" s="286" t="s">
        <v>99</v>
      </c>
      <c r="G1119" s="286" t="s">
        <v>427</v>
      </c>
    </row>
    <row r="1120" spans="1:7" x14ac:dyDescent="0.25">
      <c r="A1120" s="284" t="s">
        <v>1182</v>
      </c>
      <c r="B1120" s="285">
        <v>1199</v>
      </c>
      <c r="C1120" s="285" t="str">
        <f t="shared" si="17"/>
        <v>ÇANKIRISAÇAK</v>
      </c>
      <c r="D1120" s="285">
        <v>1199</v>
      </c>
      <c r="E1120" s="284" t="s">
        <v>1062</v>
      </c>
      <c r="F1120" s="284" t="s">
        <v>100</v>
      </c>
      <c r="G1120" s="284" t="s">
        <v>353</v>
      </c>
    </row>
    <row r="1121" spans="1:7" x14ac:dyDescent="0.25">
      <c r="A1121" s="286" t="s">
        <v>1183</v>
      </c>
      <c r="B1121" s="287">
        <v>1200</v>
      </c>
      <c r="C1121" s="285" t="str">
        <f t="shared" si="17"/>
        <v>ÇANKIRIÇARDAKLI</v>
      </c>
      <c r="D1121" s="287">
        <v>1200</v>
      </c>
      <c r="E1121" s="286" t="s">
        <v>1062</v>
      </c>
      <c r="F1121" s="286" t="s">
        <v>100</v>
      </c>
      <c r="G1121" s="286" t="s">
        <v>351</v>
      </c>
    </row>
    <row r="1122" spans="1:7" x14ac:dyDescent="0.25">
      <c r="A1122" s="284" t="s">
        <v>1184</v>
      </c>
      <c r="B1122" s="285">
        <v>1201</v>
      </c>
      <c r="C1122" s="285" t="str">
        <f t="shared" si="17"/>
        <v>ÇORUMDÜVENCİ</v>
      </c>
      <c r="D1122" s="285">
        <v>1201</v>
      </c>
      <c r="E1122" s="284" t="s">
        <v>1062</v>
      </c>
      <c r="F1122" s="284" t="s">
        <v>101</v>
      </c>
      <c r="G1122" s="284" t="s">
        <v>1185</v>
      </c>
    </row>
    <row r="1123" spans="1:7" x14ac:dyDescent="0.25">
      <c r="A1123" s="286" t="s">
        <v>1186</v>
      </c>
      <c r="B1123" s="287">
        <v>1202</v>
      </c>
      <c r="C1123" s="285" t="str">
        <f t="shared" si="17"/>
        <v>ÇORUMAŞTAVUL</v>
      </c>
      <c r="D1123" s="287">
        <v>1202</v>
      </c>
      <c r="E1123" s="286" t="s">
        <v>1062</v>
      </c>
      <c r="F1123" s="286" t="s">
        <v>101</v>
      </c>
      <c r="G1123" s="286" t="s">
        <v>402</v>
      </c>
    </row>
    <row r="1124" spans="1:7" x14ac:dyDescent="0.25">
      <c r="A1124" s="284" t="s">
        <v>1187</v>
      </c>
      <c r="B1124" s="285">
        <v>1203</v>
      </c>
      <c r="C1124" s="285" t="str">
        <f t="shared" si="17"/>
        <v>EDİRNEBEĞENDİK</v>
      </c>
      <c r="D1124" s="285">
        <v>1203</v>
      </c>
      <c r="E1124" s="284" t="s">
        <v>1062</v>
      </c>
      <c r="F1124" s="284" t="s">
        <v>104</v>
      </c>
      <c r="G1124" s="284" t="s">
        <v>453</v>
      </c>
    </row>
    <row r="1125" spans="1:7" x14ac:dyDescent="0.25">
      <c r="A1125" s="286" t="s">
        <v>1188</v>
      </c>
      <c r="B1125" s="287">
        <v>1204</v>
      </c>
      <c r="C1125" s="285" t="str">
        <f t="shared" si="17"/>
        <v>EDİRNEYENİ MUHACİR</v>
      </c>
      <c r="D1125" s="287">
        <v>1204</v>
      </c>
      <c r="E1125" s="286" t="s">
        <v>1062</v>
      </c>
      <c r="F1125" s="286" t="s">
        <v>104</v>
      </c>
      <c r="G1125" s="286" t="s">
        <v>453</v>
      </c>
    </row>
    <row r="1126" spans="1:7" x14ac:dyDescent="0.25">
      <c r="A1126" s="284" t="s">
        <v>1189</v>
      </c>
      <c r="B1126" s="285">
        <v>1205</v>
      </c>
      <c r="C1126" s="285" t="str">
        <f t="shared" si="17"/>
        <v>EDİRNEYENİ KARPUZLU</v>
      </c>
      <c r="D1126" s="285">
        <v>1205</v>
      </c>
      <c r="E1126" s="284" t="s">
        <v>1062</v>
      </c>
      <c r="F1126" s="284" t="s">
        <v>104</v>
      </c>
      <c r="G1126" s="284" t="s">
        <v>452</v>
      </c>
    </row>
    <row r="1127" spans="1:7" x14ac:dyDescent="0.25">
      <c r="A1127" s="286" t="s">
        <v>1190</v>
      </c>
      <c r="B1127" s="287">
        <v>1206</v>
      </c>
      <c r="C1127" s="285" t="str">
        <f t="shared" si="17"/>
        <v>EDİRNEESETÇE</v>
      </c>
      <c r="D1127" s="287">
        <v>1206</v>
      </c>
      <c r="E1127" s="286" t="s">
        <v>1062</v>
      </c>
      <c r="F1127" s="286" t="s">
        <v>104</v>
      </c>
      <c r="G1127" s="286" t="s">
        <v>452</v>
      </c>
    </row>
    <row r="1128" spans="1:7" x14ac:dyDescent="0.25">
      <c r="A1128" s="284" t="s">
        <v>1191</v>
      </c>
      <c r="B1128" s="285">
        <v>1207</v>
      </c>
      <c r="C1128" s="285" t="str">
        <f t="shared" si="17"/>
        <v>EDİRNEMECİDİYE</v>
      </c>
      <c r="D1128" s="285">
        <v>1207</v>
      </c>
      <c r="E1128" s="284" t="s">
        <v>1062</v>
      </c>
      <c r="F1128" s="284" t="s">
        <v>104</v>
      </c>
      <c r="G1128" s="284" t="s">
        <v>453</v>
      </c>
    </row>
    <row r="1129" spans="1:7" x14ac:dyDescent="0.25">
      <c r="A1129" s="286" t="s">
        <v>1192</v>
      </c>
      <c r="B1129" s="287">
        <v>1208</v>
      </c>
      <c r="C1129" s="285" t="str">
        <f t="shared" si="17"/>
        <v>EDİRNESUBAŞI</v>
      </c>
      <c r="D1129" s="287">
        <v>1208</v>
      </c>
      <c r="E1129" s="286" t="s">
        <v>1062</v>
      </c>
      <c r="F1129" s="286" t="s">
        <v>104</v>
      </c>
      <c r="G1129" s="286" t="s">
        <v>455</v>
      </c>
    </row>
    <row r="1130" spans="1:7" x14ac:dyDescent="0.25">
      <c r="A1130" s="284" t="s">
        <v>1193</v>
      </c>
      <c r="B1130" s="285">
        <v>1209</v>
      </c>
      <c r="C1130" s="285" t="str">
        <f t="shared" si="17"/>
        <v>ELAZIĞAKÇAKİRAZ</v>
      </c>
      <c r="D1130" s="285">
        <v>1209</v>
      </c>
      <c r="E1130" s="284" t="s">
        <v>1062</v>
      </c>
      <c r="F1130" s="284" t="s">
        <v>105</v>
      </c>
      <c r="G1130" s="284" t="s">
        <v>1074</v>
      </c>
    </row>
    <row r="1131" spans="1:7" x14ac:dyDescent="0.25">
      <c r="A1131" s="286" t="s">
        <v>1194</v>
      </c>
      <c r="B1131" s="287">
        <v>1210</v>
      </c>
      <c r="C1131" s="285" t="str">
        <f t="shared" si="17"/>
        <v>ELAZIĞYURTBAŞI</v>
      </c>
      <c r="D1131" s="287">
        <v>1210</v>
      </c>
      <c r="E1131" s="286" t="s">
        <v>1062</v>
      </c>
      <c r="F1131" s="286" t="s">
        <v>105</v>
      </c>
      <c r="G1131" s="286" t="s">
        <v>1074</v>
      </c>
    </row>
    <row r="1132" spans="1:7" x14ac:dyDescent="0.25">
      <c r="A1132" s="284" t="s">
        <v>1195</v>
      </c>
      <c r="B1132" s="285">
        <v>1211</v>
      </c>
      <c r="C1132" s="285" t="str">
        <f t="shared" si="17"/>
        <v>ELAZIĞYAZIKONAK</v>
      </c>
      <c r="D1132" s="285">
        <v>1211</v>
      </c>
      <c r="E1132" s="284" t="s">
        <v>1062</v>
      </c>
      <c r="F1132" s="284" t="s">
        <v>105</v>
      </c>
      <c r="G1132" s="284" t="s">
        <v>1074</v>
      </c>
    </row>
    <row r="1133" spans="1:7" x14ac:dyDescent="0.25">
      <c r="A1133" s="286" t="s">
        <v>1196</v>
      </c>
      <c r="B1133" s="287">
        <v>1212</v>
      </c>
      <c r="C1133" s="285" t="str">
        <f t="shared" si="17"/>
        <v>ELAZIĞBÜKARDI</v>
      </c>
      <c r="D1133" s="287">
        <v>1212</v>
      </c>
      <c r="E1133" s="286" t="s">
        <v>1062</v>
      </c>
      <c r="F1133" s="286" t="s">
        <v>105</v>
      </c>
      <c r="G1133" s="286" t="s">
        <v>460</v>
      </c>
    </row>
    <row r="1134" spans="1:7" x14ac:dyDescent="0.25">
      <c r="A1134" s="284" t="s">
        <v>1197</v>
      </c>
      <c r="B1134" s="285">
        <v>1213</v>
      </c>
      <c r="C1134" s="285" t="str">
        <f t="shared" si="17"/>
        <v>ELAZIĞERİMLİ</v>
      </c>
      <c r="D1134" s="285">
        <v>1213</v>
      </c>
      <c r="E1134" s="284" t="s">
        <v>1062</v>
      </c>
      <c r="F1134" s="284" t="s">
        <v>105</v>
      </c>
      <c r="G1134" s="284" t="s">
        <v>460</v>
      </c>
    </row>
    <row r="1135" spans="1:7" x14ac:dyDescent="0.25">
      <c r="A1135" s="286" t="s">
        <v>1198</v>
      </c>
      <c r="B1135" s="287">
        <v>1214</v>
      </c>
      <c r="C1135" s="285" t="str">
        <f t="shared" si="17"/>
        <v>ELAZIĞÜÇOCAK</v>
      </c>
      <c r="D1135" s="287">
        <v>1214</v>
      </c>
      <c r="E1135" s="286" t="s">
        <v>1062</v>
      </c>
      <c r="F1135" s="286" t="s">
        <v>105</v>
      </c>
      <c r="G1135" s="286" t="s">
        <v>460</v>
      </c>
    </row>
    <row r="1136" spans="1:7" x14ac:dyDescent="0.25">
      <c r="A1136" s="284" t="s">
        <v>1199</v>
      </c>
      <c r="B1136" s="285">
        <v>1215</v>
      </c>
      <c r="C1136" s="285" t="str">
        <f t="shared" si="17"/>
        <v>ELAZIĞSARICAN</v>
      </c>
      <c r="D1136" s="285">
        <v>1215</v>
      </c>
      <c r="E1136" s="284" t="s">
        <v>1062</v>
      </c>
      <c r="F1136" s="284" t="s">
        <v>105</v>
      </c>
      <c r="G1136" s="284" t="s">
        <v>462</v>
      </c>
    </row>
    <row r="1137" spans="1:7" x14ac:dyDescent="0.25">
      <c r="A1137" s="286" t="s">
        <v>1200</v>
      </c>
      <c r="B1137" s="287">
        <v>1216</v>
      </c>
      <c r="C1137" s="285" t="str">
        <f t="shared" si="17"/>
        <v>ELAZIĞBEYHANI</v>
      </c>
      <c r="D1137" s="287">
        <v>1216</v>
      </c>
      <c r="E1137" s="286" t="s">
        <v>1062</v>
      </c>
      <c r="F1137" s="286" t="s">
        <v>105</v>
      </c>
      <c r="G1137" s="286" t="s">
        <v>466</v>
      </c>
    </row>
    <row r="1138" spans="1:7" x14ac:dyDescent="0.25">
      <c r="A1138" s="284" t="s">
        <v>810</v>
      </c>
      <c r="B1138" s="285">
        <v>1217</v>
      </c>
      <c r="C1138" s="285" t="str">
        <f t="shared" si="17"/>
        <v>ERZİNCANAKYAZI</v>
      </c>
      <c r="D1138" s="285">
        <v>1217</v>
      </c>
      <c r="E1138" s="284" t="s">
        <v>1062</v>
      </c>
      <c r="F1138" s="284" t="s">
        <v>106</v>
      </c>
      <c r="G1138" s="284" t="s">
        <v>1201</v>
      </c>
    </row>
    <row r="1139" spans="1:7" x14ac:dyDescent="0.25">
      <c r="A1139" s="286" t="s">
        <v>1202</v>
      </c>
      <c r="B1139" s="287">
        <v>1218</v>
      </c>
      <c r="C1139" s="285" t="str">
        <f t="shared" si="17"/>
        <v>ERZİNCANÇUKURKUYU</v>
      </c>
      <c r="D1139" s="287">
        <v>1218</v>
      </c>
      <c r="E1139" s="286" t="s">
        <v>1062</v>
      </c>
      <c r="F1139" s="286" t="s">
        <v>106</v>
      </c>
      <c r="G1139" s="286" t="s">
        <v>1201</v>
      </c>
    </row>
    <row r="1140" spans="1:7" x14ac:dyDescent="0.25">
      <c r="A1140" s="284" t="s">
        <v>1203</v>
      </c>
      <c r="B1140" s="285">
        <v>1219</v>
      </c>
      <c r="C1140" s="285" t="str">
        <f t="shared" si="17"/>
        <v>ERZİNCANDEMİRKENT</v>
      </c>
      <c r="D1140" s="285">
        <v>1219</v>
      </c>
      <c r="E1140" s="284" t="s">
        <v>1062</v>
      </c>
      <c r="F1140" s="284" t="s">
        <v>106</v>
      </c>
      <c r="G1140" s="284" t="s">
        <v>1201</v>
      </c>
    </row>
    <row r="1141" spans="1:7" x14ac:dyDescent="0.25">
      <c r="A1141" s="286" t="s">
        <v>1204</v>
      </c>
      <c r="B1141" s="287">
        <v>1220</v>
      </c>
      <c r="C1141" s="285" t="str">
        <f t="shared" si="17"/>
        <v>ERZİNCANGEÇİT</v>
      </c>
      <c r="D1141" s="287">
        <v>1220</v>
      </c>
      <c r="E1141" s="286" t="s">
        <v>1062</v>
      </c>
      <c r="F1141" s="286" t="s">
        <v>106</v>
      </c>
      <c r="G1141" s="286" t="s">
        <v>1201</v>
      </c>
    </row>
    <row r="1142" spans="1:7" x14ac:dyDescent="0.25">
      <c r="A1142" s="284" t="s">
        <v>1205</v>
      </c>
      <c r="B1142" s="285">
        <v>1221</v>
      </c>
      <c r="C1142" s="285" t="str">
        <f t="shared" si="17"/>
        <v>ERZİNCANKAVAKYOLU</v>
      </c>
      <c r="D1142" s="285">
        <v>1221</v>
      </c>
      <c r="E1142" s="284" t="s">
        <v>1062</v>
      </c>
      <c r="F1142" s="284" t="s">
        <v>106</v>
      </c>
      <c r="G1142" s="284" t="s">
        <v>1201</v>
      </c>
    </row>
    <row r="1143" spans="1:7" x14ac:dyDescent="0.25">
      <c r="A1143" s="286" t="s">
        <v>1206</v>
      </c>
      <c r="B1143" s="287">
        <v>1222</v>
      </c>
      <c r="C1143" s="285" t="str">
        <f t="shared" si="17"/>
        <v>ERZİNCANULALAR</v>
      </c>
      <c r="D1143" s="287">
        <v>1222</v>
      </c>
      <c r="E1143" s="286" t="s">
        <v>1062</v>
      </c>
      <c r="F1143" s="286" t="s">
        <v>106</v>
      </c>
      <c r="G1143" s="286" t="s">
        <v>1201</v>
      </c>
    </row>
    <row r="1144" spans="1:7" x14ac:dyDescent="0.25">
      <c r="A1144" s="284" t="s">
        <v>1207</v>
      </c>
      <c r="B1144" s="285">
        <v>1223</v>
      </c>
      <c r="C1144" s="285" t="str">
        <f t="shared" si="17"/>
        <v>ERZİNCANYOĞURTLU</v>
      </c>
      <c r="D1144" s="285">
        <v>1223</v>
      </c>
      <c r="E1144" s="284" t="s">
        <v>1062</v>
      </c>
      <c r="F1144" s="284" t="s">
        <v>106</v>
      </c>
      <c r="G1144" s="284" t="s">
        <v>1201</v>
      </c>
    </row>
    <row r="1145" spans="1:7" x14ac:dyDescent="0.25">
      <c r="A1145" s="286" t="s">
        <v>1208</v>
      </c>
      <c r="B1145" s="287">
        <v>1224</v>
      </c>
      <c r="C1145" s="285" t="str">
        <f t="shared" si="17"/>
        <v>ERZİNCANKARGIN</v>
      </c>
      <c r="D1145" s="287">
        <v>1224</v>
      </c>
      <c r="E1145" s="286" t="s">
        <v>1062</v>
      </c>
      <c r="F1145" s="286" t="s">
        <v>106</v>
      </c>
      <c r="G1145" s="286" t="s">
        <v>474</v>
      </c>
    </row>
    <row r="1146" spans="1:7" x14ac:dyDescent="0.25">
      <c r="A1146" s="284" t="s">
        <v>1209</v>
      </c>
      <c r="B1146" s="285">
        <v>1225</v>
      </c>
      <c r="C1146" s="285" t="str">
        <f t="shared" si="17"/>
        <v>ERZİNCANÇADIRKAYA</v>
      </c>
      <c r="D1146" s="285">
        <v>1225</v>
      </c>
      <c r="E1146" s="284" t="s">
        <v>1062</v>
      </c>
      <c r="F1146" s="284" t="s">
        <v>106</v>
      </c>
      <c r="G1146" s="284" t="s">
        <v>474</v>
      </c>
    </row>
    <row r="1147" spans="1:7" x14ac:dyDescent="0.25">
      <c r="A1147" s="286" t="s">
        <v>1210</v>
      </c>
      <c r="B1147" s="287">
        <v>1226</v>
      </c>
      <c r="C1147" s="285" t="str">
        <f t="shared" si="17"/>
        <v>ERZİNCANMERCAN</v>
      </c>
      <c r="D1147" s="287">
        <v>1226</v>
      </c>
      <c r="E1147" s="286" t="s">
        <v>1062</v>
      </c>
      <c r="F1147" s="286" t="s">
        <v>106</v>
      </c>
      <c r="G1147" s="286" t="s">
        <v>474</v>
      </c>
    </row>
    <row r="1148" spans="1:7" x14ac:dyDescent="0.25">
      <c r="A1148" s="284" t="s">
        <v>1211</v>
      </c>
      <c r="B1148" s="285">
        <v>1227</v>
      </c>
      <c r="C1148" s="285" t="str">
        <f t="shared" si="17"/>
        <v>ERZİNCANALTINBAŞAK</v>
      </c>
      <c r="D1148" s="285">
        <v>1227</v>
      </c>
      <c r="E1148" s="284" t="s">
        <v>1062</v>
      </c>
      <c r="F1148" s="284" t="s">
        <v>106</v>
      </c>
      <c r="G1148" s="284" t="s">
        <v>475</v>
      </c>
    </row>
    <row r="1149" spans="1:7" x14ac:dyDescent="0.25">
      <c r="A1149" s="286" t="s">
        <v>1212</v>
      </c>
      <c r="B1149" s="287">
        <v>1228</v>
      </c>
      <c r="C1149" s="285" t="str">
        <f t="shared" si="17"/>
        <v>SİVASSIZIR</v>
      </c>
      <c r="D1149" s="287">
        <v>1228</v>
      </c>
      <c r="E1149" s="286" t="s">
        <v>1062</v>
      </c>
      <c r="F1149" s="286" t="s">
        <v>140</v>
      </c>
      <c r="G1149" s="286" t="s">
        <v>857</v>
      </c>
    </row>
    <row r="1150" spans="1:7" x14ac:dyDescent="0.25">
      <c r="A1150" s="284" t="s">
        <v>1213</v>
      </c>
      <c r="B1150" s="285">
        <v>1229</v>
      </c>
      <c r="C1150" s="285" t="str">
        <f t="shared" si="17"/>
        <v>KÜTAHYAKURUÇAY</v>
      </c>
      <c r="D1150" s="285">
        <v>1229</v>
      </c>
      <c r="E1150" s="284" t="s">
        <v>1062</v>
      </c>
      <c r="F1150" s="284" t="s">
        <v>125</v>
      </c>
      <c r="G1150" s="284" t="s">
        <v>727</v>
      </c>
    </row>
    <row r="1151" spans="1:7" x14ac:dyDescent="0.25">
      <c r="A1151" s="286" t="s">
        <v>1214</v>
      </c>
      <c r="B1151" s="287">
        <v>1230</v>
      </c>
      <c r="C1151" s="285" t="str">
        <f t="shared" si="17"/>
        <v>GİRESUNDUROĞLU</v>
      </c>
      <c r="D1151" s="287">
        <v>1230</v>
      </c>
      <c r="E1151" s="286" t="s">
        <v>1062</v>
      </c>
      <c r="F1151" s="286" t="s">
        <v>110</v>
      </c>
      <c r="G1151" s="286" t="s">
        <v>1215</v>
      </c>
    </row>
    <row r="1152" spans="1:7" x14ac:dyDescent="0.25">
      <c r="A1152" s="284" t="s">
        <v>1216</v>
      </c>
      <c r="B1152" s="285">
        <v>1231</v>
      </c>
      <c r="C1152" s="285" t="str">
        <f t="shared" si="17"/>
        <v>GİRESUNAYDINDERE</v>
      </c>
      <c r="D1152" s="285">
        <v>1231</v>
      </c>
      <c r="E1152" s="284" t="s">
        <v>1062</v>
      </c>
      <c r="F1152" s="284" t="s">
        <v>110</v>
      </c>
      <c r="G1152" s="284" t="s">
        <v>522</v>
      </c>
    </row>
    <row r="1153" spans="1:7" x14ac:dyDescent="0.25">
      <c r="A1153" s="286" t="s">
        <v>1217</v>
      </c>
      <c r="B1153" s="287">
        <v>1232</v>
      </c>
      <c r="C1153" s="285" t="str">
        <f t="shared" si="17"/>
        <v>GİRESUNSOĞUKPINAR</v>
      </c>
      <c r="D1153" s="287">
        <v>1232</v>
      </c>
      <c r="E1153" s="286" t="s">
        <v>1062</v>
      </c>
      <c r="F1153" s="286" t="s">
        <v>110</v>
      </c>
      <c r="G1153" s="286" t="s">
        <v>527</v>
      </c>
    </row>
    <row r="1154" spans="1:7" x14ac:dyDescent="0.25">
      <c r="A1154" s="284" t="s">
        <v>1218</v>
      </c>
      <c r="B1154" s="285">
        <v>1233</v>
      </c>
      <c r="C1154" s="285" t="str">
        <f t="shared" si="17"/>
        <v>GİRESUNÇAVUŞLU</v>
      </c>
      <c r="D1154" s="285">
        <v>1233</v>
      </c>
      <c r="E1154" s="284" t="s">
        <v>1062</v>
      </c>
      <c r="F1154" s="284" t="s">
        <v>110</v>
      </c>
      <c r="G1154" s="284" t="s">
        <v>529</v>
      </c>
    </row>
    <row r="1155" spans="1:7" x14ac:dyDescent="0.25">
      <c r="A1155" s="286" t="s">
        <v>1219</v>
      </c>
      <c r="B1155" s="287">
        <v>1234</v>
      </c>
      <c r="C1155" s="285" t="str">
        <f t="shared" ref="C1155:C1218" si="18">CONCATENATE(F1155,A1155)</f>
        <v>GÜMÜŞHANEDEREDOLU</v>
      </c>
      <c r="D1155" s="287">
        <v>1234</v>
      </c>
      <c r="E1155" s="286" t="s">
        <v>1062</v>
      </c>
      <c r="F1155" s="286" t="s">
        <v>111</v>
      </c>
      <c r="G1155" s="286" t="s">
        <v>365</v>
      </c>
    </row>
    <row r="1156" spans="1:7" x14ac:dyDescent="0.25">
      <c r="A1156" s="284" t="s">
        <v>1220</v>
      </c>
      <c r="B1156" s="285">
        <v>1235</v>
      </c>
      <c r="C1156" s="285" t="str">
        <f t="shared" si="18"/>
        <v>GÜMÜŞHANEGÜMÜŞGÖZE</v>
      </c>
      <c r="D1156" s="285">
        <v>1235</v>
      </c>
      <c r="E1156" s="284" t="s">
        <v>1062</v>
      </c>
      <c r="F1156" s="284" t="s">
        <v>111</v>
      </c>
      <c r="G1156" s="284" t="s">
        <v>365</v>
      </c>
    </row>
    <row r="1157" spans="1:7" x14ac:dyDescent="0.25">
      <c r="A1157" s="286" t="s">
        <v>1221</v>
      </c>
      <c r="B1157" s="287">
        <v>1236</v>
      </c>
      <c r="C1157" s="285" t="str">
        <f t="shared" si="18"/>
        <v>GÜMÜŞHANEÖBEKTAŞ</v>
      </c>
      <c r="D1157" s="287">
        <v>1236</v>
      </c>
      <c r="E1157" s="286" t="s">
        <v>1062</v>
      </c>
      <c r="F1157" s="286" t="s">
        <v>111</v>
      </c>
      <c r="G1157" s="286" t="s">
        <v>365</v>
      </c>
    </row>
    <row r="1158" spans="1:7" x14ac:dyDescent="0.25">
      <c r="A1158" s="284" t="s">
        <v>820</v>
      </c>
      <c r="B1158" s="285">
        <v>1237</v>
      </c>
      <c r="C1158" s="285" t="str">
        <f t="shared" si="18"/>
        <v>GÜMÜŞHANESÖĞÜTLÜ</v>
      </c>
      <c r="D1158" s="285">
        <v>1237</v>
      </c>
      <c r="E1158" s="284" t="s">
        <v>1062</v>
      </c>
      <c r="F1158" s="284" t="s">
        <v>111</v>
      </c>
      <c r="G1158" s="284" t="s">
        <v>365</v>
      </c>
    </row>
    <row r="1159" spans="1:7" x14ac:dyDescent="0.25">
      <c r="A1159" s="286" t="s">
        <v>1222</v>
      </c>
      <c r="B1159" s="287">
        <v>1238</v>
      </c>
      <c r="C1159" s="285" t="str">
        <f t="shared" si="18"/>
        <v>GÜMÜŞHANEÜNLÜPINAR</v>
      </c>
      <c r="D1159" s="287">
        <v>1238</v>
      </c>
      <c r="E1159" s="286" t="s">
        <v>1062</v>
      </c>
      <c r="F1159" s="286" t="s">
        <v>111</v>
      </c>
      <c r="G1159" s="286" t="s">
        <v>365</v>
      </c>
    </row>
    <row r="1160" spans="1:7" x14ac:dyDescent="0.25">
      <c r="A1160" s="284" t="s">
        <v>1223</v>
      </c>
      <c r="B1160" s="285">
        <v>1239</v>
      </c>
      <c r="C1160" s="285" t="str">
        <f t="shared" si="18"/>
        <v>GÜMÜŞHANEÖZKÜRTÜN</v>
      </c>
      <c r="D1160" s="285">
        <v>1239</v>
      </c>
      <c r="E1160" s="284" t="s">
        <v>1062</v>
      </c>
      <c r="F1160" s="284" t="s">
        <v>111</v>
      </c>
      <c r="G1160" s="284" t="s">
        <v>367</v>
      </c>
    </row>
    <row r="1161" spans="1:7" x14ac:dyDescent="0.25">
      <c r="A1161" s="286" t="s">
        <v>1224</v>
      </c>
      <c r="B1161" s="287">
        <v>1240</v>
      </c>
      <c r="C1161" s="285" t="str">
        <f t="shared" si="18"/>
        <v>HAKKARİDURANKAYA</v>
      </c>
      <c r="D1161" s="287">
        <v>1240</v>
      </c>
      <c r="E1161" s="286" t="s">
        <v>1062</v>
      </c>
      <c r="F1161" s="286" t="s">
        <v>112</v>
      </c>
      <c r="G1161" s="286" t="s">
        <v>1225</v>
      </c>
    </row>
    <row r="1162" spans="1:7" x14ac:dyDescent="0.25">
      <c r="A1162" s="284" t="s">
        <v>1226</v>
      </c>
      <c r="B1162" s="285">
        <v>1241</v>
      </c>
      <c r="C1162" s="285" t="str">
        <f t="shared" si="18"/>
        <v>HAKKARİDERECİK</v>
      </c>
      <c r="D1162" s="285">
        <v>1241</v>
      </c>
      <c r="E1162" s="284" t="s">
        <v>1062</v>
      </c>
      <c r="F1162" s="284" t="s">
        <v>112</v>
      </c>
      <c r="G1162" s="284" t="s">
        <v>371</v>
      </c>
    </row>
    <row r="1163" spans="1:7" x14ac:dyDescent="0.25">
      <c r="A1163" s="286" t="s">
        <v>1227</v>
      </c>
      <c r="B1163" s="287">
        <v>1242</v>
      </c>
      <c r="C1163" s="285" t="str">
        <f t="shared" si="18"/>
        <v>HAKKARİBÜYÜK ÇİFTLİK</v>
      </c>
      <c r="D1163" s="287">
        <v>1242</v>
      </c>
      <c r="E1163" s="286" t="s">
        <v>1062</v>
      </c>
      <c r="F1163" s="286" t="s">
        <v>112</v>
      </c>
      <c r="G1163" s="286" t="s">
        <v>372</v>
      </c>
    </row>
    <row r="1164" spans="1:7" x14ac:dyDescent="0.25">
      <c r="A1164" s="284" t="s">
        <v>1228</v>
      </c>
      <c r="B1164" s="285">
        <v>1243</v>
      </c>
      <c r="C1164" s="285" t="str">
        <f t="shared" si="18"/>
        <v>ISPARTAKULEÖNÜ</v>
      </c>
      <c r="D1164" s="285">
        <v>1243</v>
      </c>
      <c r="E1164" s="284" t="s">
        <v>1062</v>
      </c>
      <c r="F1164" s="284" t="s">
        <v>114</v>
      </c>
      <c r="G1164" s="284" t="s">
        <v>1229</v>
      </c>
    </row>
    <row r="1165" spans="1:7" x14ac:dyDescent="0.25">
      <c r="A1165" s="286" t="s">
        <v>1230</v>
      </c>
      <c r="B1165" s="287">
        <v>1244</v>
      </c>
      <c r="C1165" s="285" t="str">
        <f t="shared" si="18"/>
        <v>ISPARTASAVKÖY</v>
      </c>
      <c r="D1165" s="287">
        <v>1244</v>
      </c>
      <c r="E1165" s="286" t="s">
        <v>1062</v>
      </c>
      <c r="F1165" s="286" t="s">
        <v>114</v>
      </c>
      <c r="G1165" s="286" t="s">
        <v>1229</v>
      </c>
    </row>
    <row r="1166" spans="1:7" x14ac:dyDescent="0.25">
      <c r="A1166" s="284" t="s">
        <v>1231</v>
      </c>
      <c r="B1166" s="285">
        <v>1245</v>
      </c>
      <c r="C1166" s="285" t="str">
        <f t="shared" si="18"/>
        <v>ISPARTASARI İDRİS</v>
      </c>
      <c r="D1166" s="285">
        <v>1245</v>
      </c>
      <c r="E1166" s="284" t="s">
        <v>1062</v>
      </c>
      <c r="F1166" s="284" t="s">
        <v>114</v>
      </c>
      <c r="G1166" s="284" t="s">
        <v>386</v>
      </c>
    </row>
    <row r="1167" spans="1:7" x14ac:dyDescent="0.25">
      <c r="A1167" s="286" t="s">
        <v>1232</v>
      </c>
      <c r="B1167" s="287">
        <v>1246</v>
      </c>
      <c r="C1167" s="285" t="str">
        <f t="shared" si="18"/>
        <v>ISPARTASENİR</v>
      </c>
      <c r="D1167" s="287">
        <v>1246</v>
      </c>
      <c r="E1167" s="286" t="s">
        <v>1062</v>
      </c>
      <c r="F1167" s="286" t="s">
        <v>114</v>
      </c>
      <c r="G1167" s="286" t="s">
        <v>388</v>
      </c>
    </row>
    <row r="1168" spans="1:7" x14ac:dyDescent="0.25">
      <c r="A1168" s="284" t="s">
        <v>1233</v>
      </c>
      <c r="B1168" s="285">
        <v>1247</v>
      </c>
      <c r="C1168" s="285" t="str">
        <f t="shared" si="18"/>
        <v>ISPARTABÜYÜKKABACA</v>
      </c>
      <c r="D1168" s="285">
        <v>1247</v>
      </c>
      <c r="E1168" s="284" t="s">
        <v>1062</v>
      </c>
      <c r="F1168" s="284" t="s">
        <v>114</v>
      </c>
      <c r="G1168" s="284" t="s">
        <v>389</v>
      </c>
    </row>
    <row r="1169" spans="1:7" x14ac:dyDescent="0.25">
      <c r="A1169" s="286" t="s">
        <v>1234</v>
      </c>
      <c r="B1169" s="287">
        <v>1248</v>
      </c>
      <c r="C1169" s="285" t="str">
        <f t="shared" si="18"/>
        <v>ISPARTAHÜYÜKLÜ</v>
      </c>
      <c r="D1169" s="287">
        <v>1248</v>
      </c>
      <c r="E1169" s="286" t="s">
        <v>1062</v>
      </c>
      <c r="F1169" s="286" t="s">
        <v>114</v>
      </c>
      <c r="G1169" s="286" t="s">
        <v>393</v>
      </c>
    </row>
    <row r="1170" spans="1:7" x14ac:dyDescent="0.25">
      <c r="A1170" s="284" t="s">
        <v>1235</v>
      </c>
      <c r="B1170" s="285">
        <v>1249</v>
      </c>
      <c r="C1170" s="285" t="str">
        <f t="shared" si="18"/>
        <v>ISPARTAÇARIKSARAYLAR</v>
      </c>
      <c r="D1170" s="285">
        <v>1249</v>
      </c>
      <c r="E1170" s="284" t="s">
        <v>1062</v>
      </c>
      <c r="F1170" s="284" t="s">
        <v>114</v>
      </c>
      <c r="G1170" s="284" t="s">
        <v>391</v>
      </c>
    </row>
    <row r="1171" spans="1:7" x14ac:dyDescent="0.25">
      <c r="A1171" s="286" t="s">
        <v>1236</v>
      </c>
      <c r="B1171" s="287">
        <v>1250</v>
      </c>
      <c r="C1171" s="285" t="str">
        <f t="shared" si="18"/>
        <v>ISPARTAÇİÇEKPINAR</v>
      </c>
      <c r="D1171" s="287">
        <v>1250</v>
      </c>
      <c r="E1171" s="286" t="s">
        <v>1062</v>
      </c>
      <c r="F1171" s="286" t="s">
        <v>114</v>
      </c>
      <c r="G1171" s="286" t="s">
        <v>391</v>
      </c>
    </row>
    <row r="1172" spans="1:7" x14ac:dyDescent="0.25">
      <c r="A1172" s="284" t="s">
        <v>1237</v>
      </c>
      <c r="B1172" s="285">
        <v>1251</v>
      </c>
      <c r="C1172" s="285" t="str">
        <f t="shared" si="18"/>
        <v>KARSDAĞPINAR</v>
      </c>
      <c r="D1172" s="285">
        <v>1251</v>
      </c>
      <c r="E1172" s="284" t="s">
        <v>1062</v>
      </c>
      <c r="F1172" s="284" t="s">
        <v>118</v>
      </c>
      <c r="G1172" s="284" t="s">
        <v>593</v>
      </c>
    </row>
    <row r="1173" spans="1:7" x14ac:dyDescent="0.25">
      <c r="A1173" s="286" t="s">
        <v>1238</v>
      </c>
      <c r="B1173" s="287">
        <v>1252</v>
      </c>
      <c r="C1173" s="285" t="str">
        <f t="shared" si="18"/>
        <v>KIRKLARELİKAVAKLI</v>
      </c>
      <c r="D1173" s="287">
        <v>1252</v>
      </c>
      <c r="E1173" s="286" t="s">
        <v>1062</v>
      </c>
      <c r="F1173" s="286" t="s">
        <v>121</v>
      </c>
      <c r="G1173" s="286" t="s">
        <v>1094</v>
      </c>
    </row>
    <row r="1174" spans="1:7" x14ac:dyDescent="0.25">
      <c r="A1174" s="284" t="s">
        <v>1239</v>
      </c>
      <c r="B1174" s="285">
        <v>1253</v>
      </c>
      <c r="C1174" s="285" t="str">
        <f t="shared" si="18"/>
        <v>KIRKLARELİALPULLU</v>
      </c>
      <c r="D1174" s="285">
        <v>1253</v>
      </c>
      <c r="E1174" s="284" t="s">
        <v>1062</v>
      </c>
      <c r="F1174" s="284" t="s">
        <v>121</v>
      </c>
      <c r="G1174" s="284" t="s">
        <v>598</v>
      </c>
    </row>
    <row r="1175" spans="1:7" x14ac:dyDescent="0.25">
      <c r="A1175" s="286" t="s">
        <v>1240</v>
      </c>
      <c r="B1175" s="287">
        <v>1254</v>
      </c>
      <c r="C1175" s="285" t="str">
        <f t="shared" si="18"/>
        <v>KIRKLARELİBÜYÜK MANDIRA</v>
      </c>
      <c r="D1175" s="287">
        <v>1254</v>
      </c>
      <c r="E1175" s="286" t="s">
        <v>1062</v>
      </c>
      <c r="F1175" s="286" t="s">
        <v>121</v>
      </c>
      <c r="G1175" s="286" t="s">
        <v>598</v>
      </c>
    </row>
    <row r="1176" spans="1:7" x14ac:dyDescent="0.25">
      <c r="A1176" s="284" t="s">
        <v>1241</v>
      </c>
      <c r="B1176" s="285">
        <v>1255</v>
      </c>
      <c r="C1176" s="285" t="str">
        <f t="shared" si="18"/>
        <v>KIRKLARELİAHMETBEY</v>
      </c>
      <c r="D1176" s="285">
        <v>1255</v>
      </c>
      <c r="E1176" s="284" t="s">
        <v>1062</v>
      </c>
      <c r="F1176" s="284" t="s">
        <v>121</v>
      </c>
      <c r="G1176" s="284" t="s">
        <v>601</v>
      </c>
    </row>
    <row r="1177" spans="1:7" x14ac:dyDescent="0.25">
      <c r="A1177" s="286" t="s">
        <v>1242</v>
      </c>
      <c r="B1177" s="287">
        <v>1256</v>
      </c>
      <c r="C1177" s="285" t="str">
        <f t="shared" si="18"/>
        <v>KIRKLARELİEVRENSEKİZ</v>
      </c>
      <c r="D1177" s="287">
        <v>1256</v>
      </c>
      <c r="E1177" s="286" t="s">
        <v>1062</v>
      </c>
      <c r="F1177" s="286" t="s">
        <v>121</v>
      </c>
      <c r="G1177" s="286" t="s">
        <v>601</v>
      </c>
    </row>
    <row r="1178" spans="1:7" x14ac:dyDescent="0.25">
      <c r="A1178" s="284" t="s">
        <v>1243</v>
      </c>
      <c r="B1178" s="285">
        <v>1257</v>
      </c>
      <c r="C1178" s="285" t="str">
        <f t="shared" si="18"/>
        <v>KIRKLARELİKARAHALİL</v>
      </c>
      <c r="D1178" s="285">
        <v>1257</v>
      </c>
      <c r="E1178" s="284" t="s">
        <v>1062</v>
      </c>
      <c r="F1178" s="284" t="s">
        <v>121</v>
      </c>
      <c r="G1178" s="284" t="s">
        <v>598</v>
      </c>
    </row>
    <row r="1179" spans="1:7" x14ac:dyDescent="0.25">
      <c r="A1179" s="286" t="s">
        <v>816</v>
      </c>
      <c r="B1179" s="287">
        <v>1258</v>
      </c>
      <c r="C1179" s="285" t="str">
        <f t="shared" si="18"/>
        <v>KIRKLARELİKAYNARCA</v>
      </c>
      <c r="D1179" s="287">
        <v>1258</v>
      </c>
      <c r="E1179" s="286" t="s">
        <v>1062</v>
      </c>
      <c r="F1179" s="286" t="s">
        <v>121</v>
      </c>
      <c r="G1179" s="286" t="s">
        <v>603</v>
      </c>
    </row>
    <row r="1180" spans="1:7" x14ac:dyDescent="0.25">
      <c r="A1180" s="284" t="s">
        <v>1244</v>
      </c>
      <c r="B1180" s="285">
        <v>1259</v>
      </c>
      <c r="C1180" s="285" t="str">
        <f t="shared" si="18"/>
        <v>KIRKLARELİÇAKILLI</v>
      </c>
      <c r="D1180" s="285">
        <v>1259</v>
      </c>
      <c r="E1180" s="284" t="s">
        <v>1062</v>
      </c>
      <c r="F1180" s="284" t="s">
        <v>121</v>
      </c>
      <c r="G1180" s="284" t="s">
        <v>604</v>
      </c>
    </row>
    <row r="1181" spans="1:7" x14ac:dyDescent="0.25">
      <c r="A1181" s="286" t="s">
        <v>1245</v>
      </c>
      <c r="B1181" s="287">
        <v>1260</v>
      </c>
      <c r="C1181" s="285" t="str">
        <f t="shared" si="18"/>
        <v>KIRŞEHİRÖZBAĞ</v>
      </c>
      <c r="D1181" s="287">
        <v>1260</v>
      </c>
      <c r="E1181" s="286" t="s">
        <v>1062</v>
      </c>
      <c r="F1181" s="286" t="s">
        <v>122</v>
      </c>
      <c r="G1181" s="286" t="s">
        <v>1246</v>
      </c>
    </row>
    <row r="1182" spans="1:7" x14ac:dyDescent="0.25">
      <c r="A1182" s="284" t="s">
        <v>1247</v>
      </c>
      <c r="B1182" s="285">
        <v>1261</v>
      </c>
      <c r="C1182" s="285" t="str">
        <f t="shared" si="18"/>
        <v>KIRŞEHİRKÖSELİ</v>
      </c>
      <c r="D1182" s="285">
        <v>1261</v>
      </c>
      <c r="E1182" s="284" t="s">
        <v>1062</v>
      </c>
      <c r="F1182" s="284" t="s">
        <v>122</v>
      </c>
      <c r="G1182" s="284" t="s">
        <v>698</v>
      </c>
    </row>
    <row r="1183" spans="1:7" x14ac:dyDescent="0.25">
      <c r="A1183" s="286" t="s">
        <v>1248</v>
      </c>
      <c r="B1183" s="287">
        <v>1262</v>
      </c>
      <c r="C1183" s="285" t="str">
        <f t="shared" si="18"/>
        <v>KIRŞEHİRKURANCILI</v>
      </c>
      <c r="D1183" s="287">
        <v>1262</v>
      </c>
      <c r="E1183" s="286" t="s">
        <v>1062</v>
      </c>
      <c r="F1183" s="286" t="s">
        <v>122</v>
      </c>
      <c r="G1183" s="286" t="s">
        <v>699</v>
      </c>
    </row>
    <row r="1184" spans="1:7" x14ac:dyDescent="0.25">
      <c r="A1184" s="284" t="s">
        <v>1249</v>
      </c>
      <c r="B1184" s="285">
        <v>1263</v>
      </c>
      <c r="C1184" s="285" t="str">
        <f t="shared" si="18"/>
        <v>KONYAYENİSU</v>
      </c>
      <c r="D1184" s="285">
        <v>1263</v>
      </c>
      <c r="E1184" s="284" t="s">
        <v>1062</v>
      </c>
      <c r="F1184" s="284" t="s">
        <v>124</v>
      </c>
      <c r="G1184" s="284" t="s">
        <v>617</v>
      </c>
    </row>
    <row r="1185" spans="1:7" x14ac:dyDescent="0.25">
      <c r="A1185" s="286" t="s">
        <v>1250</v>
      </c>
      <c r="B1185" s="287">
        <v>1264</v>
      </c>
      <c r="C1185" s="285" t="str">
        <f t="shared" si="18"/>
        <v>KONYAAPA</v>
      </c>
      <c r="D1185" s="287">
        <v>1264</v>
      </c>
      <c r="E1185" s="286" t="s">
        <v>1062</v>
      </c>
      <c r="F1185" s="286" t="s">
        <v>124</v>
      </c>
      <c r="G1185" s="286" t="s">
        <v>617</v>
      </c>
    </row>
    <row r="1186" spans="1:7" x14ac:dyDescent="0.25">
      <c r="A1186" s="284" t="s">
        <v>1251</v>
      </c>
      <c r="B1186" s="285">
        <v>1265</v>
      </c>
      <c r="C1186" s="285" t="str">
        <f t="shared" si="18"/>
        <v>KÜTAHYABÜYÜKSAKA</v>
      </c>
      <c r="D1186" s="285">
        <v>1265</v>
      </c>
      <c r="E1186" s="284" t="s">
        <v>1062</v>
      </c>
      <c r="F1186" s="284" t="s">
        <v>125</v>
      </c>
      <c r="G1186" s="284" t="s">
        <v>1252</v>
      </c>
    </row>
    <row r="1187" spans="1:7" x14ac:dyDescent="0.25">
      <c r="A1187" s="286" t="s">
        <v>1253</v>
      </c>
      <c r="B1187" s="287">
        <v>1266</v>
      </c>
      <c r="C1187" s="285" t="str">
        <f t="shared" si="18"/>
        <v>KÜTAHYASEYİTÖMER</v>
      </c>
      <c r="D1187" s="287">
        <v>1266</v>
      </c>
      <c r="E1187" s="286" t="s">
        <v>1062</v>
      </c>
      <c r="F1187" s="286" t="s">
        <v>125</v>
      </c>
      <c r="G1187" s="286" t="s">
        <v>1252</v>
      </c>
    </row>
    <row r="1188" spans="1:7" x14ac:dyDescent="0.25">
      <c r="A1188" s="284" t="s">
        <v>1254</v>
      </c>
      <c r="B1188" s="285">
        <v>1267</v>
      </c>
      <c r="C1188" s="285" t="str">
        <f t="shared" si="18"/>
        <v>KÜTAHYAÜÇLER</v>
      </c>
      <c r="D1188" s="285">
        <v>1267</v>
      </c>
      <c r="E1188" s="284" t="s">
        <v>1062</v>
      </c>
      <c r="F1188" s="284" t="s">
        <v>125</v>
      </c>
      <c r="G1188" s="284" t="s">
        <v>1252</v>
      </c>
    </row>
    <row r="1189" spans="1:7" x14ac:dyDescent="0.25">
      <c r="A1189" s="286" t="s">
        <v>370</v>
      </c>
      <c r="B1189" s="287">
        <v>1268</v>
      </c>
      <c r="C1189" s="285" t="str">
        <f t="shared" si="18"/>
        <v>KÜTAHYAÇUKURCA</v>
      </c>
      <c r="D1189" s="287">
        <v>1268</v>
      </c>
      <c r="E1189" s="286" t="s">
        <v>1062</v>
      </c>
      <c r="F1189" s="286" t="s">
        <v>125</v>
      </c>
      <c r="G1189" s="286" t="s">
        <v>627</v>
      </c>
    </row>
    <row r="1190" spans="1:7" x14ac:dyDescent="0.25">
      <c r="A1190" s="284" t="s">
        <v>1255</v>
      </c>
      <c r="B1190" s="285">
        <v>1269</v>
      </c>
      <c r="C1190" s="285" t="str">
        <f t="shared" si="18"/>
        <v>KÜTAHYAGÖKLER</v>
      </c>
      <c r="D1190" s="285">
        <v>1269</v>
      </c>
      <c r="E1190" s="284" t="s">
        <v>1062</v>
      </c>
      <c r="F1190" s="284" t="s">
        <v>125</v>
      </c>
      <c r="G1190" s="284" t="s">
        <v>722</v>
      </c>
    </row>
    <row r="1191" spans="1:7" x14ac:dyDescent="0.25">
      <c r="A1191" s="286" t="s">
        <v>1256</v>
      </c>
      <c r="B1191" s="287">
        <v>1270</v>
      </c>
      <c r="C1191" s="285" t="str">
        <f t="shared" si="18"/>
        <v>KÜTAHYAYENİKENT</v>
      </c>
      <c r="D1191" s="287">
        <v>1270</v>
      </c>
      <c r="E1191" s="286" t="s">
        <v>1062</v>
      </c>
      <c r="F1191" s="286" t="s">
        <v>125</v>
      </c>
      <c r="G1191" s="286" t="s">
        <v>722</v>
      </c>
    </row>
    <row r="1192" spans="1:7" x14ac:dyDescent="0.25">
      <c r="A1192" s="284" t="s">
        <v>1257</v>
      </c>
      <c r="B1192" s="285">
        <v>1271</v>
      </c>
      <c r="C1192" s="285" t="str">
        <f t="shared" si="18"/>
        <v>KÜTAHYAESKİGEDİZ</v>
      </c>
      <c r="D1192" s="285">
        <v>1271</v>
      </c>
      <c r="E1192" s="284" t="s">
        <v>1062</v>
      </c>
      <c r="F1192" s="284" t="s">
        <v>125</v>
      </c>
      <c r="G1192" s="284" t="s">
        <v>722</v>
      </c>
    </row>
    <row r="1193" spans="1:7" x14ac:dyDescent="0.25">
      <c r="A1193" s="286" t="s">
        <v>1258</v>
      </c>
      <c r="B1193" s="287">
        <v>1272</v>
      </c>
      <c r="C1193" s="285" t="str">
        <f t="shared" si="18"/>
        <v>KÜTAHYAÇİTGÖL</v>
      </c>
      <c r="D1193" s="287">
        <v>1272</v>
      </c>
      <c r="E1193" s="286" t="s">
        <v>1062</v>
      </c>
      <c r="F1193" s="286" t="s">
        <v>125</v>
      </c>
      <c r="G1193" s="286" t="s">
        <v>725</v>
      </c>
    </row>
    <row r="1194" spans="1:7" x14ac:dyDescent="0.25">
      <c r="A1194" s="284" t="s">
        <v>429</v>
      </c>
      <c r="B1194" s="285">
        <v>1273</v>
      </c>
      <c r="C1194" s="285" t="str">
        <f t="shared" si="18"/>
        <v>KÜTAHYAGÜNEY</v>
      </c>
      <c r="D1194" s="285">
        <v>1273</v>
      </c>
      <c r="E1194" s="284" t="s">
        <v>1062</v>
      </c>
      <c r="F1194" s="284" t="s">
        <v>125</v>
      </c>
      <c r="G1194" s="284" t="s">
        <v>725</v>
      </c>
    </row>
    <row r="1195" spans="1:7" x14ac:dyDescent="0.25">
      <c r="A1195" s="286" t="s">
        <v>1259</v>
      </c>
      <c r="B1195" s="287">
        <v>1274</v>
      </c>
      <c r="C1195" s="285" t="str">
        <f t="shared" si="18"/>
        <v>KÜTAHYAAKDAĞ</v>
      </c>
      <c r="D1195" s="287">
        <v>1274</v>
      </c>
      <c r="E1195" s="286" t="s">
        <v>1062</v>
      </c>
      <c r="F1195" s="286" t="s">
        <v>125</v>
      </c>
      <c r="G1195" s="286" t="s">
        <v>725</v>
      </c>
    </row>
    <row r="1196" spans="1:7" x14ac:dyDescent="0.25">
      <c r="A1196" s="284" t="s">
        <v>1260</v>
      </c>
      <c r="B1196" s="285">
        <v>1275</v>
      </c>
      <c r="C1196" s="285" t="str">
        <f t="shared" si="18"/>
        <v>KÜTAHYABALIKÖY</v>
      </c>
      <c r="D1196" s="285">
        <v>1275</v>
      </c>
      <c r="E1196" s="284" t="s">
        <v>1062</v>
      </c>
      <c r="F1196" s="284" t="s">
        <v>125</v>
      </c>
      <c r="G1196" s="284" t="s">
        <v>727</v>
      </c>
    </row>
    <row r="1197" spans="1:7" x14ac:dyDescent="0.25">
      <c r="A1197" s="286" t="s">
        <v>1261</v>
      </c>
      <c r="B1197" s="287">
        <v>1276</v>
      </c>
      <c r="C1197" s="285" t="str">
        <f t="shared" si="18"/>
        <v>KÜTAHYATEPECİK</v>
      </c>
      <c r="D1197" s="287">
        <v>1276</v>
      </c>
      <c r="E1197" s="286" t="s">
        <v>1062</v>
      </c>
      <c r="F1197" s="286" t="s">
        <v>125</v>
      </c>
      <c r="G1197" s="286" t="s">
        <v>727</v>
      </c>
    </row>
    <row r="1198" spans="1:7" x14ac:dyDescent="0.25">
      <c r="A1198" s="284" t="s">
        <v>1262</v>
      </c>
      <c r="B1198" s="285">
        <v>1277</v>
      </c>
      <c r="C1198" s="285" t="str">
        <f t="shared" si="18"/>
        <v>KÜTAHYATUNÇBİLEK</v>
      </c>
      <c r="D1198" s="285">
        <v>1277</v>
      </c>
      <c r="E1198" s="284" t="s">
        <v>1062</v>
      </c>
      <c r="F1198" s="284" t="s">
        <v>125</v>
      </c>
      <c r="G1198" s="284" t="s">
        <v>727</v>
      </c>
    </row>
    <row r="1199" spans="1:7" x14ac:dyDescent="0.25">
      <c r="A1199" s="286" t="s">
        <v>1263</v>
      </c>
      <c r="B1199" s="287">
        <v>1278</v>
      </c>
      <c r="C1199" s="285" t="str">
        <f t="shared" si="18"/>
        <v>MUŞKARAAĞAÇLI</v>
      </c>
      <c r="D1199" s="287">
        <v>1278</v>
      </c>
      <c r="E1199" s="286" t="s">
        <v>1062</v>
      </c>
      <c r="F1199" s="286" t="s">
        <v>131</v>
      </c>
      <c r="G1199" s="286" t="s">
        <v>1097</v>
      </c>
    </row>
    <row r="1200" spans="1:7" x14ac:dyDescent="0.25">
      <c r="A1200" s="284" t="s">
        <v>1264</v>
      </c>
      <c r="B1200" s="285">
        <v>1279</v>
      </c>
      <c r="C1200" s="285" t="str">
        <f t="shared" si="18"/>
        <v>MUŞKIRKÖY</v>
      </c>
      <c r="D1200" s="285">
        <v>1279</v>
      </c>
      <c r="E1200" s="284" t="s">
        <v>1062</v>
      </c>
      <c r="F1200" s="284" t="s">
        <v>131</v>
      </c>
      <c r="G1200" s="284" t="s">
        <v>1097</v>
      </c>
    </row>
    <row r="1201" spans="1:7" x14ac:dyDescent="0.25">
      <c r="A1201" s="286" t="s">
        <v>1265</v>
      </c>
      <c r="B1201" s="287">
        <v>1280</v>
      </c>
      <c r="C1201" s="285" t="str">
        <f t="shared" si="18"/>
        <v>MUŞSUNGU</v>
      </c>
      <c r="D1201" s="287">
        <v>1280</v>
      </c>
      <c r="E1201" s="286" t="s">
        <v>1062</v>
      </c>
      <c r="F1201" s="286" t="s">
        <v>131</v>
      </c>
      <c r="G1201" s="286" t="s">
        <v>1097</v>
      </c>
    </row>
    <row r="1202" spans="1:7" x14ac:dyDescent="0.25">
      <c r="A1202" s="284" t="s">
        <v>1266</v>
      </c>
      <c r="B1202" s="285">
        <v>1281</v>
      </c>
      <c r="C1202" s="285" t="str">
        <f t="shared" si="18"/>
        <v>MUŞSERİNOVA</v>
      </c>
      <c r="D1202" s="285">
        <v>1281</v>
      </c>
      <c r="E1202" s="284" t="s">
        <v>1062</v>
      </c>
      <c r="F1202" s="284" t="s">
        <v>131</v>
      </c>
      <c r="G1202" s="284" t="s">
        <v>1097</v>
      </c>
    </row>
    <row r="1203" spans="1:7" x14ac:dyDescent="0.25">
      <c r="A1203" s="286" t="s">
        <v>1267</v>
      </c>
      <c r="B1203" s="287">
        <v>1282</v>
      </c>
      <c r="C1203" s="285" t="str">
        <f t="shared" si="18"/>
        <v>MUŞKONUKBEKLER</v>
      </c>
      <c r="D1203" s="287">
        <v>1282</v>
      </c>
      <c r="E1203" s="286" t="s">
        <v>1062</v>
      </c>
      <c r="F1203" s="286" t="s">
        <v>131</v>
      </c>
      <c r="G1203" s="286" t="s">
        <v>1097</v>
      </c>
    </row>
    <row r="1204" spans="1:7" x14ac:dyDescent="0.25">
      <c r="A1204" s="284" t="s">
        <v>1268</v>
      </c>
      <c r="B1204" s="285">
        <v>1283</v>
      </c>
      <c r="C1204" s="285" t="str">
        <f t="shared" si="18"/>
        <v>MUŞELMAKAYA</v>
      </c>
      <c r="D1204" s="285">
        <v>1283</v>
      </c>
      <c r="E1204" s="284" t="s">
        <v>1062</v>
      </c>
      <c r="F1204" s="284" t="s">
        <v>131</v>
      </c>
      <c r="G1204" s="284" t="s">
        <v>800</v>
      </c>
    </row>
    <row r="1205" spans="1:7" x14ac:dyDescent="0.25">
      <c r="A1205" s="286" t="s">
        <v>1269</v>
      </c>
      <c r="B1205" s="287">
        <v>1284</v>
      </c>
      <c r="C1205" s="285" t="str">
        <f t="shared" si="18"/>
        <v>MUŞRÜSTEMGEDİK</v>
      </c>
      <c r="D1205" s="287">
        <v>1284</v>
      </c>
      <c r="E1205" s="286" t="s">
        <v>1062</v>
      </c>
      <c r="F1205" s="286" t="s">
        <v>131</v>
      </c>
      <c r="G1205" s="286" t="s">
        <v>800</v>
      </c>
    </row>
    <row r="1206" spans="1:7" x14ac:dyDescent="0.25">
      <c r="A1206" s="284" t="s">
        <v>1270</v>
      </c>
      <c r="B1206" s="285">
        <v>1285</v>
      </c>
      <c r="C1206" s="285" t="str">
        <f t="shared" si="18"/>
        <v>MUŞYONCALI</v>
      </c>
      <c r="D1206" s="285">
        <v>1285</v>
      </c>
      <c r="E1206" s="284" t="s">
        <v>1062</v>
      </c>
      <c r="F1206" s="284" t="s">
        <v>131</v>
      </c>
      <c r="G1206" s="284" t="s">
        <v>800</v>
      </c>
    </row>
    <row r="1207" spans="1:7" x14ac:dyDescent="0.25">
      <c r="A1207" s="286" t="s">
        <v>1271</v>
      </c>
      <c r="B1207" s="287">
        <v>1286</v>
      </c>
      <c r="C1207" s="285" t="str">
        <f t="shared" si="18"/>
        <v>MUŞUZGÖRÜR</v>
      </c>
      <c r="D1207" s="287">
        <v>1286</v>
      </c>
      <c r="E1207" s="286" t="s">
        <v>1062</v>
      </c>
      <c r="F1207" s="286" t="s">
        <v>131</v>
      </c>
      <c r="G1207" s="286" t="s">
        <v>800</v>
      </c>
    </row>
    <row r="1208" spans="1:7" x14ac:dyDescent="0.25">
      <c r="A1208" s="284" t="s">
        <v>1272</v>
      </c>
      <c r="B1208" s="285">
        <v>1287</v>
      </c>
      <c r="C1208" s="285" t="str">
        <f t="shared" si="18"/>
        <v>MUŞDÜZKIŞLA</v>
      </c>
      <c r="D1208" s="285">
        <v>1287</v>
      </c>
      <c r="E1208" s="284" t="s">
        <v>1062</v>
      </c>
      <c r="F1208" s="284" t="s">
        <v>131</v>
      </c>
      <c r="G1208" s="284" t="s">
        <v>801</v>
      </c>
    </row>
    <row r="1209" spans="1:7" x14ac:dyDescent="0.25">
      <c r="A1209" s="286" t="s">
        <v>990</v>
      </c>
      <c r="B1209" s="287">
        <v>1288</v>
      </c>
      <c r="C1209" s="285" t="str">
        <f t="shared" si="18"/>
        <v>MUŞALTINOVA</v>
      </c>
      <c r="D1209" s="287">
        <v>1288</v>
      </c>
      <c r="E1209" s="286" t="s">
        <v>1062</v>
      </c>
      <c r="F1209" s="286" t="s">
        <v>131</v>
      </c>
      <c r="G1209" s="286" t="s">
        <v>802</v>
      </c>
    </row>
    <row r="1210" spans="1:7" x14ac:dyDescent="0.25">
      <c r="A1210" s="284" t="s">
        <v>1273</v>
      </c>
      <c r="B1210" s="285">
        <v>1289</v>
      </c>
      <c r="C1210" s="285" t="str">
        <f t="shared" si="18"/>
        <v>MUŞSARIPINAR</v>
      </c>
      <c r="D1210" s="285">
        <v>1289</v>
      </c>
      <c r="E1210" s="284" t="s">
        <v>1062</v>
      </c>
      <c r="F1210" s="284" t="s">
        <v>131</v>
      </c>
      <c r="G1210" s="284" t="s">
        <v>800</v>
      </c>
    </row>
    <row r="1211" spans="1:7" x14ac:dyDescent="0.25">
      <c r="A1211" s="286" t="s">
        <v>479</v>
      </c>
      <c r="B1211" s="287">
        <v>1290</v>
      </c>
      <c r="C1211" s="285" t="str">
        <f t="shared" si="18"/>
        <v>NEVŞEHİRÇAT</v>
      </c>
      <c r="D1211" s="287">
        <v>1290</v>
      </c>
      <c r="E1211" s="286" t="s">
        <v>1062</v>
      </c>
      <c r="F1211" s="286" t="s">
        <v>132</v>
      </c>
      <c r="G1211" s="286" t="s">
        <v>1274</v>
      </c>
    </row>
    <row r="1212" spans="1:7" x14ac:dyDescent="0.25">
      <c r="A1212" s="284" t="s">
        <v>1275</v>
      </c>
      <c r="B1212" s="285">
        <v>1291</v>
      </c>
      <c r="C1212" s="285" t="str">
        <f t="shared" si="18"/>
        <v>NEVŞEHİRÇALIŞ</v>
      </c>
      <c r="D1212" s="285">
        <v>1291</v>
      </c>
      <c r="E1212" s="284" t="s">
        <v>1062</v>
      </c>
      <c r="F1212" s="284" t="s">
        <v>132</v>
      </c>
      <c r="G1212" s="284" t="s">
        <v>757</v>
      </c>
    </row>
    <row r="1213" spans="1:7" x14ac:dyDescent="0.25">
      <c r="A1213" s="286" t="s">
        <v>1276</v>
      </c>
      <c r="B1213" s="287">
        <v>1292</v>
      </c>
      <c r="C1213" s="285" t="str">
        <f t="shared" si="18"/>
        <v>NEVŞEHİRKALABA</v>
      </c>
      <c r="D1213" s="287">
        <v>1292</v>
      </c>
      <c r="E1213" s="286" t="s">
        <v>1062</v>
      </c>
      <c r="F1213" s="286" t="s">
        <v>132</v>
      </c>
      <c r="G1213" s="286" t="s">
        <v>757</v>
      </c>
    </row>
    <row r="1214" spans="1:7" x14ac:dyDescent="0.25">
      <c r="A1214" s="284" t="s">
        <v>1277</v>
      </c>
      <c r="B1214" s="285">
        <v>1293</v>
      </c>
      <c r="C1214" s="285" t="str">
        <f t="shared" si="18"/>
        <v>NEVŞEHİRYAZIHÜYÜK</v>
      </c>
      <c r="D1214" s="285">
        <v>1293</v>
      </c>
      <c r="E1214" s="284" t="s">
        <v>1062</v>
      </c>
      <c r="F1214" s="284" t="s">
        <v>132</v>
      </c>
      <c r="G1214" s="284" t="s">
        <v>758</v>
      </c>
    </row>
    <row r="1215" spans="1:7" x14ac:dyDescent="0.25">
      <c r="A1215" s="286" t="s">
        <v>1278</v>
      </c>
      <c r="B1215" s="287">
        <v>1294</v>
      </c>
      <c r="C1215" s="285" t="str">
        <f t="shared" si="18"/>
        <v>NEVŞEHİRGÖRE</v>
      </c>
      <c r="D1215" s="287">
        <v>1294</v>
      </c>
      <c r="E1215" s="286" t="s">
        <v>1062</v>
      </c>
      <c r="F1215" s="286" t="s">
        <v>132</v>
      </c>
      <c r="G1215" s="286" t="s">
        <v>1274</v>
      </c>
    </row>
    <row r="1216" spans="1:7" x14ac:dyDescent="0.25">
      <c r="A1216" s="284" t="s">
        <v>1279</v>
      </c>
      <c r="B1216" s="285">
        <v>1295</v>
      </c>
      <c r="C1216" s="285" t="str">
        <f t="shared" si="18"/>
        <v>NEVŞEHİRGÖREME</v>
      </c>
      <c r="D1216" s="285">
        <v>1295</v>
      </c>
      <c r="E1216" s="284" t="s">
        <v>1062</v>
      </c>
      <c r="F1216" s="284" t="s">
        <v>132</v>
      </c>
      <c r="G1216" s="284" t="s">
        <v>1274</v>
      </c>
    </row>
    <row r="1217" spans="1:7" x14ac:dyDescent="0.25">
      <c r="A1217" s="286" t="s">
        <v>831</v>
      </c>
      <c r="B1217" s="287">
        <v>1296</v>
      </c>
      <c r="C1217" s="285" t="str">
        <f t="shared" si="18"/>
        <v>NEVŞEHİRKAVAK</v>
      </c>
      <c r="D1217" s="287">
        <v>1296</v>
      </c>
      <c r="E1217" s="286" t="s">
        <v>1062</v>
      </c>
      <c r="F1217" s="286" t="s">
        <v>132</v>
      </c>
      <c r="G1217" s="286" t="s">
        <v>1274</v>
      </c>
    </row>
    <row r="1218" spans="1:7" x14ac:dyDescent="0.25">
      <c r="A1218" s="284" t="s">
        <v>1280</v>
      </c>
      <c r="B1218" s="285">
        <v>1297</v>
      </c>
      <c r="C1218" s="285" t="str">
        <f t="shared" si="18"/>
        <v>NEVŞEHİRKAYMAKLI</v>
      </c>
      <c r="D1218" s="285">
        <v>1297</v>
      </c>
      <c r="E1218" s="284" t="s">
        <v>1062</v>
      </c>
      <c r="F1218" s="284" t="s">
        <v>132</v>
      </c>
      <c r="G1218" s="284" t="s">
        <v>1274</v>
      </c>
    </row>
    <row r="1219" spans="1:7" x14ac:dyDescent="0.25">
      <c r="A1219" s="286" t="s">
        <v>883</v>
      </c>
      <c r="B1219" s="287">
        <v>1298</v>
      </c>
      <c r="C1219" s="285" t="str">
        <f t="shared" ref="C1219:C1282" si="19">CONCATENATE(F1219,A1219)</f>
        <v>NEVŞEHİRSULUSARAY</v>
      </c>
      <c r="D1219" s="287">
        <v>1298</v>
      </c>
      <c r="E1219" s="286" t="s">
        <v>1062</v>
      </c>
      <c r="F1219" s="286" t="s">
        <v>132</v>
      </c>
      <c r="G1219" s="286" t="s">
        <v>1274</v>
      </c>
    </row>
    <row r="1220" spans="1:7" x14ac:dyDescent="0.25">
      <c r="A1220" s="284" t="s">
        <v>1281</v>
      </c>
      <c r="B1220" s="285">
        <v>1299</v>
      </c>
      <c r="C1220" s="285" t="str">
        <f t="shared" si="19"/>
        <v>NEVŞEHİRUÇHİSAR</v>
      </c>
      <c r="D1220" s="285">
        <v>1299</v>
      </c>
      <c r="E1220" s="284" t="s">
        <v>1062</v>
      </c>
      <c r="F1220" s="284" t="s">
        <v>132</v>
      </c>
      <c r="G1220" s="284" t="s">
        <v>1274</v>
      </c>
    </row>
    <row r="1221" spans="1:7" x14ac:dyDescent="0.25">
      <c r="A1221" s="286" t="s">
        <v>1282</v>
      </c>
      <c r="B1221" s="287">
        <v>1300</v>
      </c>
      <c r="C1221" s="285" t="str">
        <f t="shared" si="19"/>
        <v>NEVŞEHİRNAR</v>
      </c>
      <c r="D1221" s="287">
        <v>1300</v>
      </c>
      <c r="E1221" s="286" t="s">
        <v>1062</v>
      </c>
      <c r="F1221" s="286" t="s">
        <v>132</v>
      </c>
      <c r="G1221" s="286" t="s">
        <v>1274</v>
      </c>
    </row>
    <row r="1222" spans="1:7" x14ac:dyDescent="0.25">
      <c r="A1222" s="284" t="s">
        <v>1283</v>
      </c>
      <c r="B1222" s="285">
        <v>1301</v>
      </c>
      <c r="C1222" s="285" t="str">
        <f t="shared" si="19"/>
        <v>NEVŞEHİRTATLARİN</v>
      </c>
      <c r="D1222" s="285">
        <v>1301</v>
      </c>
      <c r="E1222" s="284" t="s">
        <v>1062</v>
      </c>
      <c r="F1222" s="284" t="s">
        <v>132</v>
      </c>
      <c r="G1222" s="284" t="s">
        <v>756</v>
      </c>
    </row>
    <row r="1223" spans="1:7" x14ac:dyDescent="0.25">
      <c r="A1223" s="286" t="s">
        <v>719</v>
      </c>
      <c r="B1223" s="287">
        <v>1302</v>
      </c>
      <c r="C1223" s="285" t="str">
        <f t="shared" si="19"/>
        <v>NEVŞEHİRKARAPINAR</v>
      </c>
      <c r="D1223" s="287">
        <v>1302</v>
      </c>
      <c r="E1223" s="286" t="s">
        <v>1062</v>
      </c>
      <c r="F1223" s="286" t="s">
        <v>132</v>
      </c>
      <c r="G1223" s="286" t="s">
        <v>756</v>
      </c>
    </row>
    <row r="1224" spans="1:7" x14ac:dyDescent="0.25">
      <c r="A1224" s="284" t="s">
        <v>1050</v>
      </c>
      <c r="B1224" s="285">
        <v>1303</v>
      </c>
      <c r="C1224" s="285" t="str">
        <f t="shared" si="19"/>
        <v>NEVŞEHİRORTAHİSAR</v>
      </c>
      <c r="D1224" s="285">
        <v>1303</v>
      </c>
      <c r="E1224" s="284" t="s">
        <v>1062</v>
      </c>
      <c r="F1224" s="284" t="s">
        <v>132</v>
      </c>
      <c r="G1224" s="284" t="s">
        <v>762</v>
      </c>
    </row>
    <row r="1225" spans="1:7" x14ac:dyDescent="0.25">
      <c r="A1225" s="286" t="s">
        <v>1284</v>
      </c>
      <c r="B1225" s="287">
        <v>1304</v>
      </c>
      <c r="C1225" s="285" t="str">
        <f t="shared" si="19"/>
        <v>NİĞDEALAY</v>
      </c>
      <c r="D1225" s="287">
        <v>1304</v>
      </c>
      <c r="E1225" s="286" t="s">
        <v>1062</v>
      </c>
      <c r="F1225" s="286" t="s">
        <v>133</v>
      </c>
      <c r="G1225" s="286" t="s">
        <v>1100</v>
      </c>
    </row>
    <row r="1226" spans="1:7" x14ac:dyDescent="0.25">
      <c r="A1226" s="284" t="s">
        <v>1285</v>
      </c>
      <c r="B1226" s="285">
        <v>1305</v>
      </c>
      <c r="C1226" s="285" t="str">
        <f t="shared" si="19"/>
        <v>NİĞDEBAĞLAMA</v>
      </c>
      <c r="D1226" s="285">
        <v>1305</v>
      </c>
      <c r="E1226" s="284" t="s">
        <v>1062</v>
      </c>
      <c r="F1226" s="284" t="s">
        <v>133</v>
      </c>
      <c r="G1226" s="284" t="s">
        <v>1100</v>
      </c>
    </row>
    <row r="1227" spans="1:7" x14ac:dyDescent="0.25">
      <c r="A1227" s="286" t="s">
        <v>1286</v>
      </c>
      <c r="B1227" s="287">
        <v>1306</v>
      </c>
      <c r="C1227" s="285" t="str">
        <f t="shared" si="19"/>
        <v>NİĞDEKİLEDERE</v>
      </c>
      <c r="D1227" s="287">
        <v>1306</v>
      </c>
      <c r="E1227" s="286" t="s">
        <v>1062</v>
      </c>
      <c r="F1227" s="286" t="s">
        <v>133</v>
      </c>
      <c r="G1227" s="286" t="s">
        <v>1100</v>
      </c>
    </row>
    <row r="1228" spans="1:7" x14ac:dyDescent="0.25">
      <c r="A1228" s="284" t="s">
        <v>1287</v>
      </c>
      <c r="B1228" s="285">
        <v>1307</v>
      </c>
      <c r="C1228" s="285" t="str">
        <f t="shared" si="19"/>
        <v>NİĞDEKONAKLI</v>
      </c>
      <c r="D1228" s="285">
        <v>1307</v>
      </c>
      <c r="E1228" s="284" t="s">
        <v>1062</v>
      </c>
      <c r="F1228" s="284" t="s">
        <v>133</v>
      </c>
      <c r="G1228" s="284" t="s">
        <v>1100</v>
      </c>
    </row>
    <row r="1229" spans="1:7" x14ac:dyDescent="0.25">
      <c r="A1229" s="286" t="s">
        <v>1288</v>
      </c>
      <c r="B1229" s="287">
        <v>1308</v>
      </c>
      <c r="C1229" s="285" t="str">
        <f t="shared" si="19"/>
        <v>NİĞDEORHANLI</v>
      </c>
      <c r="D1229" s="287">
        <v>1308</v>
      </c>
      <c r="E1229" s="286" t="s">
        <v>1062</v>
      </c>
      <c r="F1229" s="286" t="s">
        <v>133</v>
      </c>
      <c r="G1229" s="286" t="s">
        <v>1100</v>
      </c>
    </row>
    <row r="1230" spans="1:7" x14ac:dyDescent="0.25">
      <c r="A1230" s="284" t="s">
        <v>1289</v>
      </c>
      <c r="B1230" s="285">
        <v>1309</v>
      </c>
      <c r="C1230" s="285" t="str">
        <f t="shared" si="19"/>
        <v>NİĞDEKEÇİKALESİ</v>
      </c>
      <c r="D1230" s="285">
        <v>1309</v>
      </c>
      <c r="E1230" s="284" t="s">
        <v>1062</v>
      </c>
      <c r="F1230" s="284" t="s">
        <v>133</v>
      </c>
      <c r="G1230" s="284" t="s">
        <v>763</v>
      </c>
    </row>
    <row r="1231" spans="1:7" x14ac:dyDescent="0.25">
      <c r="A1231" s="286" t="s">
        <v>1290</v>
      </c>
      <c r="B1231" s="287">
        <v>1310</v>
      </c>
      <c r="C1231" s="285" t="str">
        <f t="shared" si="19"/>
        <v>NİĞDEAZATLI</v>
      </c>
      <c r="D1231" s="287">
        <v>1310</v>
      </c>
      <c r="E1231" s="286" t="s">
        <v>1062</v>
      </c>
      <c r="F1231" s="286" t="s">
        <v>133</v>
      </c>
      <c r="G1231" s="286" t="s">
        <v>766</v>
      </c>
    </row>
    <row r="1232" spans="1:7" x14ac:dyDescent="0.25">
      <c r="A1232" s="284" t="s">
        <v>1291</v>
      </c>
      <c r="B1232" s="285">
        <v>1311</v>
      </c>
      <c r="C1232" s="285" t="str">
        <f t="shared" si="19"/>
        <v>NİĞDEBOZKÖY</v>
      </c>
      <c r="D1232" s="285">
        <v>1311</v>
      </c>
      <c r="E1232" s="284" t="s">
        <v>1062</v>
      </c>
      <c r="F1232" s="284" t="s">
        <v>133</v>
      </c>
      <c r="G1232" s="284" t="s">
        <v>766</v>
      </c>
    </row>
    <row r="1233" spans="1:7" x14ac:dyDescent="0.25">
      <c r="A1233" s="286" t="s">
        <v>1292</v>
      </c>
      <c r="B1233" s="287">
        <v>1312</v>
      </c>
      <c r="C1233" s="285" t="str">
        <f t="shared" si="19"/>
        <v>NİĞDEDİVARLI</v>
      </c>
      <c r="D1233" s="287">
        <v>1312</v>
      </c>
      <c r="E1233" s="286" t="s">
        <v>1062</v>
      </c>
      <c r="F1233" s="286" t="s">
        <v>133</v>
      </c>
      <c r="G1233" s="286" t="s">
        <v>766</v>
      </c>
    </row>
    <row r="1234" spans="1:7" x14ac:dyDescent="0.25">
      <c r="A1234" s="284" t="s">
        <v>1293</v>
      </c>
      <c r="B1234" s="285">
        <v>1313</v>
      </c>
      <c r="C1234" s="285" t="str">
        <f t="shared" si="19"/>
        <v>NİĞDEDEĞİRMENLİ</v>
      </c>
      <c r="D1234" s="285">
        <v>1313</v>
      </c>
      <c r="E1234" s="284" t="s">
        <v>1062</v>
      </c>
      <c r="F1234" s="284" t="s">
        <v>133</v>
      </c>
      <c r="G1234" s="284" t="s">
        <v>1100</v>
      </c>
    </row>
    <row r="1235" spans="1:7" x14ac:dyDescent="0.25">
      <c r="A1235" s="286" t="s">
        <v>1294</v>
      </c>
      <c r="B1235" s="287">
        <v>1314</v>
      </c>
      <c r="C1235" s="285" t="str">
        <f t="shared" si="19"/>
        <v>NİĞDEDÜNDARLI</v>
      </c>
      <c r="D1235" s="287">
        <v>1314</v>
      </c>
      <c r="E1235" s="286" t="s">
        <v>1062</v>
      </c>
      <c r="F1235" s="286" t="s">
        <v>133</v>
      </c>
      <c r="G1235" s="286" t="s">
        <v>1100</v>
      </c>
    </row>
    <row r="1236" spans="1:7" x14ac:dyDescent="0.25">
      <c r="A1236" s="284" t="s">
        <v>1295</v>
      </c>
      <c r="B1236" s="285">
        <v>1315</v>
      </c>
      <c r="C1236" s="285" t="str">
        <f t="shared" si="19"/>
        <v>NİĞDEEDİKLİ</v>
      </c>
      <c r="D1236" s="285">
        <v>1315</v>
      </c>
      <c r="E1236" s="284" t="s">
        <v>1062</v>
      </c>
      <c r="F1236" s="284" t="s">
        <v>133</v>
      </c>
      <c r="G1236" s="284" t="s">
        <v>1100</v>
      </c>
    </row>
    <row r="1237" spans="1:7" x14ac:dyDescent="0.25">
      <c r="A1237" s="286" t="s">
        <v>1296</v>
      </c>
      <c r="B1237" s="287">
        <v>1316</v>
      </c>
      <c r="C1237" s="285" t="str">
        <f t="shared" si="19"/>
        <v>NİĞDEGÜMÜŞLER</v>
      </c>
      <c r="D1237" s="287">
        <v>1316</v>
      </c>
      <c r="E1237" s="286" t="s">
        <v>1062</v>
      </c>
      <c r="F1237" s="286" t="s">
        <v>133</v>
      </c>
      <c r="G1237" s="286" t="s">
        <v>1100</v>
      </c>
    </row>
    <row r="1238" spans="1:7" x14ac:dyDescent="0.25">
      <c r="A1238" s="284" t="s">
        <v>1297</v>
      </c>
      <c r="B1238" s="285">
        <v>1317</v>
      </c>
      <c r="C1238" s="285" t="str">
        <f t="shared" si="19"/>
        <v>NİĞDEHACIABDULLAH</v>
      </c>
      <c r="D1238" s="285">
        <v>1317</v>
      </c>
      <c r="E1238" s="284" t="s">
        <v>1062</v>
      </c>
      <c r="F1238" s="284" t="s">
        <v>133</v>
      </c>
      <c r="G1238" s="284" t="s">
        <v>1100</v>
      </c>
    </row>
    <row r="1239" spans="1:7" x14ac:dyDescent="0.25">
      <c r="A1239" s="286" t="s">
        <v>1298</v>
      </c>
      <c r="B1239" s="287">
        <v>1318</v>
      </c>
      <c r="C1239" s="285" t="str">
        <f t="shared" si="19"/>
        <v>NİĞDEYILDIZTEPE</v>
      </c>
      <c r="D1239" s="287">
        <v>1318</v>
      </c>
      <c r="E1239" s="286" t="s">
        <v>1062</v>
      </c>
      <c r="F1239" s="286" t="s">
        <v>133</v>
      </c>
      <c r="G1239" s="286" t="s">
        <v>1100</v>
      </c>
    </row>
    <row r="1240" spans="1:7" x14ac:dyDescent="0.25">
      <c r="A1240" s="284" t="s">
        <v>1299</v>
      </c>
      <c r="B1240" s="285">
        <v>1319</v>
      </c>
      <c r="C1240" s="285" t="str">
        <f t="shared" si="19"/>
        <v>NİĞDEKARAATLI</v>
      </c>
      <c r="D1240" s="285">
        <v>1319</v>
      </c>
      <c r="E1240" s="284" t="s">
        <v>1062</v>
      </c>
      <c r="F1240" s="284" t="s">
        <v>133</v>
      </c>
      <c r="G1240" s="284" t="s">
        <v>1100</v>
      </c>
    </row>
    <row r="1241" spans="1:7" x14ac:dyDescent="0.25">
      <c r="A1241" s="286" t="s">
        <v>1300</v>
      </c>
      <c r="B1241" s="287">
        <v>1320</v>
      </c>
      <c r="C1241" s="285" t="str">
        <f t="shared" si="19"/>
        <v>NİĞDESAZLICA</v>
      </c>
      <c r="D1241" s="287">
        <v>1320</v>
      </c>
      <c r="E1241" s="286" t="s">
        <v>1062</v>
      </c>
      <c r="F1241" s="286" t="s">
        <v>133</v>
      </c>
      <c r="G1241" s="286" t="s">
        <v>1100</v>
      </c>
    </row>
    <row r="1242" spans="1:7" x14ac:dyDescent="0.25">
      <c r="A1242" s="284" t="s">
        <v>1301</v>
      </c>
      <c r="B1242" s="285">
        <v>1321</v>
      </c>
      <c r="C1242" s="285" t="str">
        <f t="shared" si="19"/>
        <v>NİĞDEAKTAŞ</v>
      </c>
      <c r="D1242" s="285">
        <v>1321</v>
      </c>
      <c r="E1242" s="284" t="s">
        <v>1062</v>
      </c>
      <c r="F1242" s="284" t="s">
        <v>133</v>
      </c>
      <c r="G1242" s="284" t="s">
        <v>1100</v>
      </c>
    </row>
    <row r="1243" spans="1:7" x14ac:dyDescent="0.25">
      <c r="A1243" s="286" t="s">
        <v>1302</v>
      </c>
      <c r="B1243" s="287">
        <v>1322</v>
      </c>
      <c r="C1243" s="285" t="str">
        <f t="shared" si="19"/>
        <v>NİĞDEKARAKAPI</v>
      </c>
      <c r="D1243" s="287">
        <v>1322</v>
      </c>
      <c r="E1243" s="286" t="s">
        <v>1062</v>
      </c>
      <c r="F1243" s="286" t="s">
        <v>133</v>
      </c>
      <c r="G1243" s="286" t="s">
        <v>763</v>
      </c>
    </row>
    <row r="1244" spans="1:7" x14ac:dyDescent="0.25">
      <c r="A1244" s="284" t="s">
        <v>1202</v>
      </c>
      <c r="B1244" s="285">
        <v>1323</v>
      </c>
      <c r="C1244" s="285" t="str">
        <f t="shared" si="19"/>
        <v>NİĞDEÇUKURKUYU</v>
      </c>
      <c r="D1244" s="285">
        <v>1323</v>
      </c>
      <c r="E1244" s="284" t="s">
        <v>1062</v>
      </c>
      <c r="F1244" s="284" t="s">
        <v>133</v>
      </c>
      <c r="G1244" s="284" t="s">
        <v>764</v>
      </c>
    </row>
    <row r="1245" spans="1:7" x14ac:dyDescent="0.25">
      <c r="A1245" s="286" t="s">
        <v>1303</v>
      </c>
      <c r="B1245" s="287">
        <v>1324</v>
      </c>
      <c r="C1245" s="285" t="str">
        <f t="shared" si="19"/>
        <v>NİĞDEBAHÇELİ</v>
      </c>
      <c r="D1245" s="287">
        <v>1324</v>
      </c>
      <c r="E1245" s="286" t="s">
        <v>1062</v>
      </c>
      <c r="F1245" s="286" t="s">
        <v>133</v>
      </c>
      <c r="G1245" s="286" t="s">
        <v>764</v>
      </c>
    </row>
    <row r="1246" spans="1:7" x14ac:dyDescent="0.25">
      <c r="A1246" s="284" t="s">
        <v>1304</v>
      </c>
      <c r="B1246" s="285">
        <v>1325</v>
      </c>
      <c r="C1246" s="285" t="str">
        <f t="shared" si="19"/>
        <v>RİZEÇAYKENT</v>
      </c>
      <c r="D1246" s="285">
        <v>1325</v>
      </c>
      <c r="E1246" s="284" t="s">
        <v>1062</v>
      </c>
      <c r="F1246" s="284" t="s">
        <v>135</v>
      </c>
      <c r="G1246" s="284" t="s">
        <v>1305</v>
      </c>
    </row>
    <row r="1247" spans="1:7" x14ac:dyDescent="0.25">
      <c r="A1247" s="286" t="s">
        <v>1306</v>
      </c>
      <c r="B1247" s="287">
        <v>1326</v>
      </c>
      <c r="C1247" s="285" t="str">
        <f t="shared" si="19"/>
        <v>RİZEKENDİRLİ</v>
      </c>
      <c r="D1247" s="287">
        <v>1326</v>
      </c>
      <c r="E1247" s="286" t="s">
        <v>1062</v>
      </c>
      <c r="F1247" s="286" t="s">
        <v>135</v>
      </c>
      <c r="G1247" s="286" t="s">
        <v>1305</v>
      </c>
    </row>
    <row r="1248" spans="1:7" x14ac:dyDescent="0.25">
      <c r="A1248" s="284" t="s">
        <v>908</v>
      </c>
      <c r="B1248" s="285">
        <v>1327</v>
      </c>
      <c r="C1248" s="285" t="str">
        <f t="shared" si="19"/>
        <v>RİZEMURADİYE</v>
      </c>
      <c r="D1248" s="285">
        <v>1327</v>
      </c>
      <c r="E1248" s="284" t="s">
        <v>1062</v>
      </c>
      <c r="F1248" s="284" t="s">
        <v>135</v>
      </c>
      <c r="G1248" s="284" t="s">
        <v>1305</v>
      </c>
    </row>
    <row r="1249" spans="1:7" x14ac:dyDescent="0.25">
      <c r="A1249" s="286" t="s">
        <v>1307</v>
      </c>
      <c r="B1249" s="287">
        <v>1328</v>
      </c>
      <c r="C1249" s="285" t="str">
        <f t="shared" si="19"/>
        <v>RİZETUNCA</v>
      </c>
      <c r="D1249" s="287">
        <v>1328</v>
      </c>
      <c r="E1249" s="286" t="s">
        <v>1062</v>
      </c>
      <c r="F1249" s="286" t="s">
        <v>135</v>
      </c>
      <c r="G1249" s="286" t="s">
        <v>787</v>
      </c>
    </row>
    <row r="1250" spans="1:7" x14ac:dyDescent="0.25">
      <c r="A1250" s="284" t="s">
        <v>1308</v>
      </c>
      <c r="B1250" s="285">
        <v>1329</v>
      </c>
      <c r="C1250" s="285" t="str">
        <f t="shared" si="19"/>
        <v>SİİRTGÖKÇEBAĞ</v>
      </c>
      <c r="D1250" s="285">
        <v>1329</v>
      </c>
      <c r="E1250" s="284" t="s">
        <v>1062</v>
      </c>
      <c r="F1250" s="284" t="s">
        <v>138</v>
      </c>
      <c r="G1250" s="284" t="s">
        <v>1309</v>
      </c>
    </row>
    <row r="1251" spans="1:7" x14ac:dyDescent="0.25">
      <c r="A1251" s="286" t="s">
        <v>1310</v>
      </c>
      <c r="B1251" s="287">
        <v>1330</v>
      </c>
      <c r="C1251" s="285" t="str">
        <f t="shared" si="19"/>
        <v>SİİRTATABAĞI</v>
      </c>
      <c r="D1251" s="287">
        <v>1330</v>
      </c>
      <c r="E1251" s="286" t="s">
        <v>1062</v>
      </c>
      <c r="F1251" s="286" t="s">
        <v>138</v>
      </c>
      <c r="G1251" s="286" t="s">
        <v>841</v>
      </c>
    </row>
    <row r="1252" spans="1:7" x14ac:dyDescent="0.25">
      <c r="A1252" s="284" t="s">
        <v>1311</v>
      </c>
      <c r="B1252" s="285">
        <v>1331</v>
      </c>
      <c r="C1252" s="285" t="str">
        <f t="shared" si="19"/>
        <v>SİİRTVEYSELKARANİ</v>
      </c>
      <c r="D1252" s="285">
        <v>1331</v>
      </c>
      <c r="E1252" s="284" t="s">
        <v>1062</v>
      </c>
      <c r="F1252" s="284" t="s">
        <v>138</v>
      </c>
      <c r="G1252" s="284" t="s">
        <v>841</v>
      </c>
    </row>
    <row r="1253" spans="1:7" x14ac:dyDescent="0.25">
      <c r="A1253" s="286" t="s">
        <v>1312</v>
      </c>
      <c r="B1253" s="287">
        <v>1332</v>
      </c>
      <c r="C1253" s="285" t="str">
        <f t="shared" si="19"/>
        <v>SİİRTKAYABAĞLAR</v>
      </c>
      <c r="D1253" s="287">
        <v>1332</v>
      </c>
      <c r="E1253" s="286" t="s">
        <v>1062</v>
      </c>
      <c r="F1253" s="286" t="s">
        <v>138</v>
      </c>
      <c r="G1253" s="286" t="s">
        <v>843</v>
      </c>
    </row>
    <row r="1254" spans="1:7" x14ac:dyDescent="0.25">
      <c r="A1254" s="284" t="s">
        <v>1187</v>
      </c>
      <c r="B1254" s="285">
        <v>1333</v>
      </c>
      <c r="C1254" s="285" t="str">
        <f t="shared" si="19"/>
        <v>SİİRTBEĞENDİK</v>
      </c>
      <c r="D1254" s="285">
        <v>1333</v>
      </c>
      <c r="E1254" s="284" t="s">
        <v>1062</v>
      </c>
      <c r="F1254" s="284" t="s">
        <v>138</v>
      </c>
      <c r="G1254" s="284" t="s">
        <v>844</v>
      </c>
    </row>
    <row r="1255" spans="1:7" x14ac:dyDescent="0.25">
      <c r="A1255" s="286" t="s">
        <v>1313</v>
      </c>
      <c r="B1255" s="287">
        <v>1334</v>
      </c>
      <c r="C1255" s="285" t="str">
        <f t="shared" si="19"/>
        <v>SİVASDELİİLYAS</v>
      </c>
      <c r="D1255" s="287">
        <v>1334</v>
      </c>
      <c r="E1255" s="286" t="s">
        <v>1062</v>
      </c>
      <c r="F1255" s="286" t="s">
        <v>140</v>
      </c>
      <c r="G1255" s="286" t="s">
        <v>256</v>
      </c>
    </row>
    <row r="1256" spans="1:7" x14ac:dyDescent="0.25">
      <c r="A1256" s="284" t="s">
        <v>1314</v>
      </c>
      <c r="B1256" s="285">
        <v>1335</v>
      </c>
      <c r="C1256" s="285" t="str">
        <f t="shared" si="19"/>
        <v>SİVASYILDIZ</v>
      </c>
      <c r="D1256" s="285">
        <v>1335</v>
      </c>
      <c r="E1256" s="284" t="s">
        <v>1062</v>
      </c>
      <c r="F1256" s="284" t="s">
        <v>140</v>
      </c>
      <c r="G1256" s="284" t="s">
        <v>1315</v>
      </c>
    </row>
    <row r="1257" spans="1:7" x14ac:dyDescent="0.25">
      <c r="A1257" s="286" t="s">
        <v>1316</v>
      </c>
      <c r="B1257" s="287">
        <v>1336</v>
      </c>
      <c r="C1257" s="285" t="str">
        <f t="shared" si="19"/>
        <v>SİVASÇEPNİ</v>
      </c>
      <c r="D1257" s="287">
        <v>1336</v>
      </c>
      <c r="E1257" s="286" t="s">
        <v>1062</v>
      </c>
      <c r="F1257" s="286" t="s">
        <v>140</v>
      </c>
      <c r="G1257" s="286" t="s">
        <v>857</v>
      </c>
    </row>
    <row r="1258" spans="1:7" x14ac:dyDescent="0.25">
      <c r="A1258" s="284" t="s">
        <v>1317</v>
      </c>
      <c r="B1258" s="285">
        <v>1337</v>
      </c>
      <c r="C1258" s="285" t="str">
        <f t="shared" si="19"/>
        <v>SİVASCEMEL</v>
      </c>
      <c r="D1258" s="285">
        <v>1337</v>
      </c>
      <c r="E1258" s="284" t="s">
        <v>1062</v>
      </c>
      <c r="F1258" s="284" t="s">
        <v>140</v>
      </c>
      <c r="G1258" s="284" t="s">
        <v>865</v>
      </c>
    </row>
    <row r="1259" spans="1:7" x14ac:dyDescent="0.25">
      <c r="A1259" s="286" t="s">
        <v>1318</v>
      </c>
      <c r="B1259" s="287">
        <v>1338</v>
      </c>
      <c r="C1259" s="285" t="str">
        <f t="shared" si="19"/>
        <v>SİVASGÜRÇAYIR</v>
      </c>
      <c r="D1259" s="287">
        <v>1338</v>
      </c>
      <c r="E1259" s="286" t="s">
        <v>1062</v>
      </c>
      <c r="F1259" s="286" t="s">
        <v>140</v>
      </c>
      <c r="G1259" s="286" t="s">
        <v>865</v>
      </c>
    </row>
    <row r="1260" spans="1:7" x14ac:dyDescent="0.25">
      <c r="A1260" s="284" t="s">
        <v>1319</v>
      </c>
      <c r="B1260" s="285">
        <v>1339</v>
      </c>
      <c r="C1260" s="285" t="str">
        <f t="shared" si="19"/>
        <v>SİVASGÜNEYKAYA</v>
      </c>
      <c r="D1260" s="285">
        <v>1339</v>
      </c>
      <c r="E1260" s="284" t="s">
        <v>1062</v>
      </c>
      <c r="F1260" s="284" t="s">
        <v>140</v>
      </c>
      <c r="G1260" s="284" t="s">
        <v>867</v>
      </c>
    </row>
    <row r="1261" spans="1:7" x14ac:dyDescent="0.25">
      <c r="A1261" s="286" t="s">
        <v>479</v>
      </c>
      <c r="B1261" s="287">
        <v>1340</v>
      </c>
      <c r="C1261" s="285" t="str">
        <f t="shared" si="19"/>
        <v>TOKATÇAT</v>
      </c>
      <c r="D1261" s="287">
        <v>1340</v>
      </c>
      <c r="E1261" s="286" t="s">
        <v>1062</v>
      </c>
      <c r="F1261" s="286" t="s">
        <v>142</v>
      </c>
      <c r="G1261" s="286" t="s">
        <v>1320</v>
      </c>
    </row>
    <row r="1262" spans="1:7" x14ac:dyDescent="0.25">
      <c r="A1262" s="284" t="s">
        <v>1321</v>
      </c>
      <c r="B1262" s="285">
        <v>1341</v>
      </c>
      <c r="C1262" s="285" t="str">
        <f t="shared" si="19"/>
        <v>TOKATEMİRSEYİT</v>
      </c>
      <c r="D1262" s="285">
        <v>1341</v>
      </c>
      <c r="E1262" s="284" t="s">
        <v>1062</v>
      </c>
      <c r="F1262" s="284" t="s">
        <v>142</v>
      </c>
      <c r="G1262" s="284" t="s">
        <v>1320</v>
      </c>
    </row>
    <row r="1263" spans="1:7" x14ac:dyDescent="0.25">
      <c r="A1263" s="286" t="s">
        <v>1322</v>
      </c>
      <c r="B1263" s="287">
        <v>1342</v>
      </c>
      <c r="C1263" s="285" t="str">
        <f t="shared" si="19"/>
        <v>TOKATGÜRYILDIZ</v>
      </c>
      <c r="D1263" s="287">
        <v>1342</v>
      </c>
      <c r="E1263" s="286" t="s">
        <v>1062</v>
      </c>
      <c r="F1263" s="286" t="s">
        <v>142</v>
      </c>
      <c r="G1263" s="286" t="s">
        <v>1320</v>
      </c>
    </row>
    <row r="1264" spans="1:7" x14ac:dyDescent="0.25">
      <c r="A1264" s="284" t="s">
        <v>1323</v>
      </c>
      <c r="B1264" s="285">
        <v>1343</v>
      </c>
      <c r="C1264" s="285" t="str">
        <f t="shared" si="19"/>
        <v>TOKATHATİPLİ</v>
      </c>
      <c r="D1264" s="285">
        <v>1343</v>
      </c>
      <c r="E1264" s="284" t="s">
        <v>1062</v>
      </c>
      <c r="F1264" s="284" t="s">
        <v>142</v>
      </c>
      <c r="G1264" s="284" t="s">
        <v>879</v>
      </c>
    </row>
    <row r="1265" spans="1:7" x14ac:dyDescent="0.25">
      <c r="A1265" s="286" t="s">
        <v>1324</v>
      </c>
      <c r="B1265" s="287">
        <v>1344</v>
      </c>
      <c r="C1265" s="285" t="str">
        <f t="shared" si="19"/>
        <v>TOKATGÖKAL</v>
      </c>
      <c r="D1265" s="287">
        <v>1344</v>
      </c>
      <c r="E1265" s="286" t="s">
        <v>1062</v>
      </c>
      <c r="F1265" s="286" t="s">
        <v>142</v>
      </c>
      <c r="G1265" s="286" t="s">
        <v>880</v>
      </c>
    </row>
    <row r="1266" spans="1:7" x14ac:dyDescent="0.25">
      <c r="A1266" s="284" t="s">
        <v>1325</v>
      </c>
      <c r="B1266" s="285">
        <v>1345</v>
      </c>
      <c r="C1266" s="285" t="str">
        <f t="shared" si="19"/>
        <v>TOKATÇEVRELİ</v>
      </c>
      <c r="D1266" s="285">
        <v>1345</v>
      </c>
      <c r="E1266" s="284" t="s">
        <v>1062</v>
      </c>
      <c r="F1266" s="284" t="s">
        <v>142</v>
      </c>
      <c r="G1266" s="284" t="s">
        <v>877</v>
      </c>
    </row>
    <row r="1267" spans="1:7" x14ac:dyDescent="0.25">
      <c r="A1267" s="286" t="s">
        <v>1326</v>
      </c>
      <c r="B1267" s="287">
        <v>1346</v>
      </c>
      <c r="C1267" s="285" t="str">
        <f t="shared" si="19"/>
        <v>TOKATGÖLGELİ</v>
      </c>
      <c r="D1267" s="287">
        <v>1346</v>
      </c>
      <c r="E1267" s="286" t="s">
        <v>1062</v>
      </c>
      <c r="F1267" s="286" t="s">
        <v>142</v>
      </c>
      <c r="G1267" s="286" t="s">
        <v>877</v>
      </c>
    </row>
    <row r="1268" spans="1:7" x14ac:dyDescent="0.25">
      <c r="A1268" s="284" t="s">
        <v>1327</v>
      </c>
      <c r="B1268" s="285">
        <v>1347</v>
      </c>
      <c r="C1268" s="285" t="str">
        <f t="shared" si="19"/>
        <v>TOKATGÖRÜMLÜ</v>
      </c>
      <c r="D1268" s="285">
        <v>1347</v>
      </c>
      <c r="E1268" s="284" t="s">
        <v>1062</v>
      </c>
      <c r="F1268" s="284" t="s">
        <v>142</v>
      </c>
      <c r="G1268" s="284" t="s">
        <v>877</v>
      </c>
    </row>
    <row r="1269" spans="1:7" x14ac:dyDescent="0.25">
      <c r="A1269" s="286" t="s">
        <v>661</v>
      </c>
      <c r="B1269" s="287">
        <v>1348</v>
      </c>
      <c r="C1269" s="285" t="str">
        <f t="shared" si="19"/>
        <v>TOKATKINIK</v>
      </c>
      <c r="D1269" s="287">
        <v>1348</v>
      </c>
      <c r="E1269" s="286" t="s">
        <v>1062</v>
      </c>
      <c r="F1269" s="286" t="s">
        <v>142</v>
      </c>
      <c r="G1269" s="286" t="s">
        <v>877</v>
      </c>
    </row>
    <row r="1270" spans="1:7" x14ac:dyDescent="0.25">
      <c r="A1270" s="284" t="s">
        <v>1328</v>
      </c>
      <c r="B1270" s="285">
        <v>1349</v>
      </c>
      <c r="C1270" s="285" t="str">
        <f t="shared" si="19"/>
        <v>TOKATTANOBA</v>
      </c>
      <c r="D1270" s="285">
        <v>1349</v>
      </c>
      <c r="E1270" s="284" t="s">
        <v>1062</v>
      </c>
      <c r="F1270" s="284" t="s">
        <v>142</v>
      </c>
      <c r="G1270" s="284" t="s">
        <v>880</v>
      </c>
    </row>
    <row r="1271" spans="1:7" x14ac:dyDescent="0.25">
      <c r="A1271" s="286" t="s">
        <v>1329</v>
      </c>
      <c r="B1271" s="287">
        <v>1350</v>
      </c>
      <c r="C1271" s="285" t="str">
        <f t="shared" si="19"/>
        <v>TOKATSERENLİ</v>
      </c>
      <c r="D1271" s="287">
        <v>1350</v>
      </c>
      <c r="E1271" s="286" t="s">
        <v>1062</v>
      </c>
      <c r="F1271" s="286" t="s">
        <v>142</v>
      </c>
      <c r="G1271" s="286" t="s">
        <v>881</v>
      </c>
    </row>
    <row r="1272" spans="1:7" x14ac:dyDescent="0.25">
      <c r="A1272" s="284" t="s">
        <v>1330</v>
      </c>
      <c r="B1272" s="285">
        <v>1351</v>
      </c>
      <c r="C1272" s="285" t="str">
        <f t="shared" si="19"/>
        <v>TOKATYOLKONAK</v>
      </c>
      <c r="D1272" s="285">
        <v>1351</v>
      </c>
      <c r="E1272" s="284" t="s">
        <v>1062</v>
      </c>
      <c r="F1272" s="284" t="s">
        <v>142</v>
      </c>
      <c r="G1272" s="284" t="s">
        <v>881</v>
      </c>
    </row>
    <row r="1273" spans="1:7" x14ac:dyDescent="0.25">
      <c r="A1273" s="286" t="s">
        <v>1331</v>
      </c>
      <c r="B1273" s="287">
        <v>1352</v>
      </c>
      <c r="C1273" s="285" t="str">
        <f t="shared" si="19"/>
        <v>TOKATGÜRÇEŞME</v>
      </c>
      <c r="D1273" s="287">
        <v>1352</v>
      </c>
      <c r="E1273" s="286" t="s">
        <v>1062</v>
      </c>
      <c r="F1273" s="286" t="s">
        <v>142</v>
      </c>
      <c r="G1273" s="286" t="s">
        <v>881</v>
      </c>
    </row>
    <row r="1274" spans="1:7" x14ac:dyDescent="0.25">
      <c r="A1274" s="284" t="s">
        <v>1332</v>
      </c>
      <c r="B1274" s="285">
        <v>1353</v>
      </c>
      <c r="C1274" s="285" t="str">
        <f t="shared" si="19"/>
        <v>TOKATÜZÜMÖREN</v>
      </c>
      <c r="D1274" s="285">
        <v>1353</v>
      </c>
      <c r="E1274" s="284" t="s">
        <v>1062</v>
      </c>
      <c r="F1274" s="284" t="s">
        <v>142</v>
      </c>
      <c r="G1274" s="284" t="s">
        <v>809</v>
      </c>
    </row>
    <row r="1275" spans="1:7" x14ac:dyDescent="0.25">
      <c r="A1275" s="286" t="s">
        <v>1333</v>
      </c>
      <c r="B1275" s="287">
        <v>1354</v>
      </c>
      <c r="C1275" s="285" t="str">
        <f t="shared" si="19"/>
        <v>TOKATCİMİTEKKE</v>
      </c>
      <c r="D1275" s="287">
        <v>1354</v>
      </c>
      <c r="E1275" s="286" t="s">
        <v>1062</v>
      </c>
      <c r="F1275" s="286" t="s">
        <v>142</v>
      </c>
      <c r="G1275" s="286" t="s">
        <v>882</v>
      </c>
    </row>
    <row r="1276" spans="1:7" x14ac:dyDescent="0.25">
      <c r="A1276" s="284" t="s">
        <v>1334</v>
      </c>
      <c r="B1276" s="285">
        <v>1355</v>
      </c>
      <c r="C1276" s="285" t="str">
        <f t="shared" si="19"/>
        <v>TOKATBOZÇALI</v>
      </c>
      <c r="D1276" s="285">
        <v>1355</v>
      </c>
      <c r="E1276" s="284" t="s">
        <v>1062</v>
      </c>
      <c r="F1276" s="284" t="s">
        <v>142</v>
      </c>
      <c r="G1276" s="284" t="s">
        <v>882</v>
      </c>
    </row>
    <row r="1277" spans="1:7" x14ac:dyDescent="0.25">
      <c r="A1277" s="286" t="s">
        <v>1335</v>
      </c>
      <c r="B1277" s="287">
        <v>1356</v>
      </c>
      <c r="C1277" s="285" t="str">
        <f t="shared" si="19"/>
        <v>TOKATŞENYURT</v>
      </c>
      <c r="D1277" s="287">
        <v>1356</v>
      </c>
      <c r="E1277" s="286" t="s">
        <v>1062</v>
      </c>
      <c r="F1277" s="286" t="s">
        <v>142</v>
      </c>
      <c r="G1277" s="286" t="s">
        <v>913</v>
      </c>
    </row>
    <row r="1278" spans="1:7" x14ac:dyDescent="0.25">
      <c r="A1278" s="284" t="s">
        <v>1336</v>
      </c>
      <c r="B1278" s="285">
        <v>1357</v>
      </c>
      <c r="C1278" s="285" t="str">
        <f t="shared" si="19"/>
        <v>TOKATBAYDARLI</v>
      </c>
      <c r="D1278" s="285">
        <v>1357</v>
      </c>
      <c r="E1278" s="284" t="s">
        <v>1062</v>
      </c>
      <c r="F1278" s="284" t="s">
        <v>142</v>
      </c>
      <c r="G1278" s="284" t="s">
        <v>882</v>
      </c>
    </row>
    <row r="1279" spans="1:7" x14ac:dyDescent="0.25">
      <c r="A1279" s="286" t="s">
        <v>1337</v>
      </c>
      <c r="B1279" s="287">
        <v>1358</v>
      </c>
      <c r="C1279" s="285" t="str">
        <f t="shared" si="19"/>
        <v>TOKATHASANŞEYH</v>
      </c>
      <c r="D1279" s="287">
        <v>1358</v>
      </c>
      <c r="E1279" s="286" t="s">
        <v>1062</v>
      </c>
      <c r="F1279" s="286" t="s">
        <v>142</v>
      </c>
      <c r="G1279" s="286" t="s">
        <v>882</v>
      </c>
    </row>
    <row r="1280" spans="1:7" x14ac:dyDescent="0.25">
      <c r="A1280" s="284" t="s">
        <v>1338</v>
      </c>
      <c r="B1280" s="285">
        <v>1359</v>
      </c>
      <c r="C1280" s="285" t="str">
        <f t="shared" si="19"/>
        <v>UŞAKBÖLME</v>
      </c>
      <c r="D1280" s="285">
        <v>1359</v>
      </c>
      <c r="E1280" s="284" t="s">
        <v>1062</v>
      </c>
      <c r="F1280" s="284" t="s">
        <v>146</v>
      </c>
      <c r="G1280" s="284" t="s">
        <v>1339</v>
      </c>
    </row>
    <row r="1281" spans="1:7" x14ac:dyDescent="0.25">
      <c r="A1281" s="286" t="s">
        <v>1340</v>
      </c>
      <c r="B1281" s="287">
        <v>1360</v>
      </c>
      <c r="C1281" s="285" t="str">
        <f t="shared" si="19"/>
        <v>UŞAKSELÇİKLER</v>
      </c>
      <c r="D1281" s="287">
        <v>1360</v>
      </c>
      <c r="E1281" s="286" t="s">
        <v>1062</v>
      </c>
      <c r="F1281" s="286" t="s">
        <v>146</v>
      </c>
      <c r="G1281" s="286" t="s">
        <v>900</v>
      </c>
    </row>
    <row r="1282" spans="1:7" x14ac:dyDescent="0.25">
      <c r="A1282" s="284" t="s">
        <v>1341</v>
      </c>
      <c r="B1282" s="285">
        <v>1361</v>
      </c>
      <c r="C1282" s="285" t="str">
        <f t="shared" si="19"/>
        <v>UŞAKTATAR</v>
      </c>
      <c r="D1282" s="285">
        <v>1361</v>
      </c>
      <c r="E1282" s="284" t="s">
        <v>1062</v>
      </c>
      <c r="F1282" s="284" t="s">
        <v>146</v>
      </c>
      <c r="G1282" s="284" t="s">
        <v>900</v>
      </c>
    </row>
    <row r="1283" spans="1:7" x14ac:dyDescent="0.25">
      <c r="A1283" s="286" t="s">
        <v>678</v>
      </c>
      <c r="B1283" s="287">
        <v>1362</v>
      </c>
      <c r="C1283" s="285" t="str">
        <f t="shared" ref="C1283:C1346" si="20">CONCATENATE(F1283,A1283)</f>
        <v>UŞAKPINARBAŞI</v>
      </c>
      <c r="D1283" s="287">
        <v>1362</v>
      </c>
      <c r="E1283" s="286" t="s">
        <v>1062</v>
      </c>
      <c r="F1283" s="286" t="s">
        <v>146</v>
      </c>
      <c r="G1283" s="286" t="s">
        <v>900</v>
      </c>
    </row>
    <row r="1284" spans="1:7" x14ac:dyDescent="0.25">
      <c r="A1284" s="284" t="s">
        <v>1342</v>
      </c>
      <c r="B1284" s="285">
        <v>1363</v>
      </c>
      <c r="C1284" s="285" t="str">
        <f t="shared" si="20"/>
        <v>UŞAKKIZILCASÖĞÜT</v>
      </c>
      <c r="D1284" s="285">
        <v>1363</v>
      </c>
      <c r="E1284" s="284" t="s">
        <v>1062</v>
      </c>
      <c r="F1284" s="284" t="s">
        <v>146</v>
      </c>
      <c r="G1284" s="284" t="s">
        <v>897</v>
      </c>
    </row>
    <row r="1285" spans="1:7" x14ac:dyDescent="0.25">
      <c r="A1285" s="286" t="s">
        <v>1343</v>
      </c>
      <c r="B1285" s="287">
        <v>1364</v>
      </c>
      <c r="C1285" s="285" t="str">
        <f t="shared" si="20"/>
        <v>UŞAKYELEĞEN</v>
      </c>
      <c r="D1285" s="287">
        <v>1364</v>
      </c>
      <c r="E1285" s="286" t="s">
        <v>1062</v>
      </c>
      <c r="F1285" s="286" t="s">
        <v>146</v>
      </c>
      <c r="G1285" s="286" t="s">
        <v>898</v>
      </c>
    </row>
    <row r="1286" spans="1:7" x14ac:dyDescent="0.25">
      <c r="A1286" s="284" t="s">
        <v>1344</v>
      </c>
      <c r="B1286" s="285">
        <v>1365</v>
      </c>
      <c r="C1286" s="285" t="str">
        <f t="shared" si="20"/>
        <v>YOZGATUMUTLU</v>
      </c>
      <c r="D1286" s="285">
        <v>1365</v>
      </c>
      <c r="E1286" s="284" t="s">
        <v>1062</v>
      </c>
      <c r="F1286" s="284" t="s">
        <v>148</v>
      </c>
      <c r="G1286" s="284" t="s">
        <v>910</v>
      </c>
    </row>
    <row r="1287" spans="1:7" x14ac:dyDescent="0.25">
      <c r="A1287" s="286" t="s">
        <v>1345</v>
      </c>
      <c r="B1287" s="287">
        <v>1366</v>
      </c>
      <c r="C1287" s="285" t="str">
        <f t="shared" si="20"/>
        <v>YOZGATBELEKÇAHAN</v>
      </c>
      <c r="D1287" s="287">
        <v>1366</v>
      </c>
      <c r="E1287" s="286" t="s">
        <v>1062</v>
      </c>
      <c r="F1287" s="286" t="s">
        <v>148</v>
      </c>
      <c r="G1287" s="286" t="s">
        <v>910</v>
      </c>
    </row>
    <row r="1288" spans="1:7" x14ac:dyDescent="0.25">
      <c r="A1288" s="284" t="s">
        <v>1346</v>
      </c>
      <c r="B1288" s="285">
        <v>1367</v>
      </c>
      <c r="C1288" s="285" t="str">
        <f t="shared" si="20"/>
        <v>YOZGATBAYDİĞİN</v>
      </c>
      <c r="D1288" s="285">
        <v>1367</v>
      </c>
      <c r="E1288" s="284" t="s">
        <v>1062</v>
      </c>
      <c r="F1288" s="284" t="s">
        <v>148</v>
      </c>
      <c r="G1288" s="284" t="s">
        <v>537</v>
      </c>
    </row>
    <row r="1289" spans="1:7" x14ac:dyDescent="0.25">
      <c r="A1289" s="286" t="s">
        <v>1347</v>
      </c>
      <c r="B1289" s="287">
        <v>1368</v>
      </c>
      <c r="C1289" s="285" t="str">
        <f t="shared" si="20"/>
        <v>YOZGATSIRÇALI</v>
      </c>
      <c r="D1289" s="287">
        <v>1368</v>
      </c>
      <c r="E1289" s="286" t="s">
        <v>1062</v>
      </c>
      <c r="F1289" s="286" t="s">
        <v>148</v>
      </c>
      <c r="G1289" s="286" t="s">
        <v>911</v>
      </c>
    </row>
    <row r="1290" spans="1:7" x14ac:dyDescent="0.25">
      <c r="A1290" s="284" t="s">
        <v>1348</v>
      </c>
      <c r="B1290" s="285">
        <v>1369</v>
      </c>
      <c r="C1290" s="285" t="str">
        <f t="shared" si="20"/>
        <v>YOZGATÖZÜKAVAK</v>
      </c>
      <c r="D1290" s="285">
        <v>1369</v>
      </c>
      <c r="E1290" s="284" t="s">
        <v>1062</v>
      </c>
      <c r="F1290" s="284" t="s">
        <v>148</v>
      </c>
      <c r="G1290" s="284" t="s">
        <v>936</v>
      </c>
    </row>
    <row r="1291" spans="1:7" x14ac:dyDescent="0.25">
      <c r="A1291" s="286" t="s">
        <v>1349</v>
      </c>
      <c r="B1291" s="287">
        <v>1370</v>
      </c>
      <c r="C1291" s="285" t="str">
        <f t="shared" si="20"/>
        <v>YOZGATHALIKÖY</v>
      </c>
      <c r="D1291" s="287">
        <v>1370</v>
      </c>
      <c r="E1291" s="286" t="s">
        <v>1062</v>
      </c>
      <c r="F1291" s="286" t="s">
        <v>148</v>
      </c>
      <c r="G1291" s="286" t="s">
        <v>937</v>
      </c>
    </row>
    <row r="1292" spans="1:7" x14ac:dyDescent="0.25">
      <c r="A1292" s="284" t="s">
        <v>1350</v>
      </c>
      <c r="B1292" s="285">
        <v>1371</v>
      </c>
      <c r="C1292" s="285" t="str">
        <f t="shared" si="20"/>
        <v>YOZGATUZUNLU</v>
      </c>
      <c r="D1292" s="285">
        <v>1371</v>
      </c>
      <c r="E1292" s="284" t="s">
        <v>1062</v>
      </c>
      <c r="F1292" s="284" t="s">
        <v>148</v>
      </c>
      <c r="G1292" s="284" t="s">
        <v>911</v>
      </c>
    </row>
    <row r="1293" spans="1:7" x14ac:dyDescent="0.25">
      <c r="A1293" s="286" t="s">
        <v>1351</v>
      </c>
      <c r="B1293" s="287">
        <v>1372</v>
      </c>
      <c r="C1293" s="285" t="str">
        <f t="shared" si="20"/>
        <v>YOZGATYAMAÇLI</v>
      </c>
      <c r="D1293" s="287">
        <v>1372</v>
      </c>
      <c r="E1293" s="286" t="s">
        <v>1062</v>
      </c>
      <c r="F1293" s="286" t="s">
        <v>148</v>
      </c>
      <c r="G1293" s="286" t="s">
        <v>911</v>
      </c>
    </row>
    <row r="1294" spans="1:7" x14ac:dyDescent="0.25">
      <c r="A1294" s="284" t="s">
        <v>1352</v>
      </c>
      <c r="B1294" s="285">
        <v>1373</v>
      </c>
      <c r="C1294" s="285" t="str">
        <f t="shared" si="20"/>
        <v>YOZGATKONUKLAR</v>
      </c>
      <c r="D1294" s="285">
        <v>1373</v>
      </c>
      <c r="E1294" s="284" t="s">
        <v>1062</v>
      </c>
      <c r="F1294" s="284" t="s">
        <v>148</v>
      </c>
      <c r="G1294" s="284" t="s">
        <v>935</v>
      </c>
    </row>
    <row r="1295" spans="1:7" x14ac:dyDescent="0.25">
      <c r="A1295" s="286" t="s">
        <v>1353</v>
      </c>
      <c r="B1295" s="287">
        <v>1374</v>
      </c>
      <c r="C1295" s="285" t="str">
        <f t="shared" si="20"/>
        <v>YOZGATOZAN</v>
      </c>
      <c r="D1295" s="287">
        <v>1374</v>
      </c>
      <c r="E1295" s="286" t="s">
        <v>1062</v>
      </c>
      <c r="F1295" s="286" t="s">
        <v>148</v>
      </c>
      <c r="G1295" s="286" t="s">
        <v>938</v>
      </c>
    </row>
    <row r="1296" spans="1:7" x14ac:dyDescent="0.25">
      <c r="A1296" s="284" t="s">
        <v>1354</v>
      </c>
      <c r="B1296" s="285">
        <v>1375</v>
      </c>
      <c r="C1296" s="285" t="str">
        <f t="shared" si="20"/>
        <v>YOZGATKARAYAKUP</v>
      </c>
      <c r="D1296" s="285">
        <v>1375</v>
      </c>
      <c r="E1296" s="284" t="s">
        <v>1062</v>
      </c>
      <c r="F1296" s="284" t="s">
        <v>148</v>
      </c>
      <c r="G1296" s="284" t="s">
        <v>939</v>
      </c>
    </row>
    <row r="1297" spans="1:7" x14ac:dyDescent="0.25">
      <c r="A1297" s="286" t="s">
        <v>1355</v>
      </c>
      <c r="B1297" s="287">
        <v>1376</v>
      </c>
      <c r="C1297" s="285" t="str">
        <f t="shared" si="20"/>
        <v>YOZGATYENİYER</v>
      </c>
      <c r="D1297" s="287">
        <v>1376</v>
      </c>
      <c r="E1297" s="286" t="s">
        <v>1062</v>
      </c>
      <c r="F1297" s="286" t="s">
        <v>148</v>
      </c>
      <c r="G1297" s="286" t="s">
        <v>940</v>
      </c>
    </row>
    <row r="1298" spans="1:7" x14ac:dyDescent="0.25">
      <c r="A1298" s="284" t="s">
        <v>1356</v>
      </c>
      <c r="B1298" s="285">
        <v>1377</v>
      </c>
      <c r="C1298" s="285" t="str">
        <f t="shared" si="20"/>
        <v>YOZGATBAHADIN</v>
      </c>
      <c r="D1298" s="285">
        <v>1377</v>
      </c>
      <c r="E1298" s="284" t="s">
        <v>1062</v>
      </c>
      <c r="F1298" s="284" t="s">
        <v>148</v>
      </c>
      <c r="G1298" s="284" t="s">
        <v>940</v>
      </c>
    </row>
    <row r="1299" spans="1:7" x14ac:dyDescent="0.25">
      <c r="A1299" s="286" t="s">
        <v>1357</v>
      </c>
      <c r="B1299" s="287">
        <v>1378</v>
      </c>
      <c r="C1299" s="285" t="str">
        <f t="shared" si="20"/>
        <v>YOZGATÇİĞDEMLİ</v>
      </c>
      <c r="D1299" s="287">
        <v>1378</v>
      </c>
      <c r="E1299" s="286" t="s">
        <v>1062</v>
      </c>
      <c r="F1299" s="286" t="s">
        <v>148</v>
      </c>
      <c r="G1299" s="286" t="s">
        <v>940</v>
      </c>
    </row>
    <row r="1300" spans="1:7" x14ac:dyDescent="0.25">
      <c r="A1300" s="284" t="s">
        <v>526</v>
      </c>
      <c r="B1300" s="285">
        <v>1379</v>
      </c>
      <c r="C1300" s="285" t="str">
        <f t="shared" si="20"/>
        <v>YOZGATDOĞANKENT</v>
      </c>
      <c r="D1300" s="285">
        <v>1379</v>
      </c>
      <c r="E1300" s="284" t="s">
        <v>1062</v>
      </c>
      <c r="F1300" s="284" t="s">
        <v>148</v>
      </c>
      <c r="G1300" s="284" t="s">
        <v>940</v>
      </c>
    </row>
    <row r="1301" spans="1:7" x14ac:dyDescent="0.25">
      <c r="A1301" s="286" t="s">
        <v>152</v>
      </c>
      <c r="B1301" s="287">
        <v>1380</v>
      </c>
      <c r="C1301" s="285" t="str">
        <f t="shared" si="20"/>
        <v>ZONGULDAKKARAMAN</v>
      </c>
      <c r="D1301" s="287">
        <v>1380</v>
      </c>
      <c r="E1301" s="286" t="s">
        <v>1062</v>
      </c>
      <c r="F1301" s="286" t="s">
        <v>149</v>
      </c>
      <c r="G1301" s="286" t="s">
        <v>1109</v>
      </c>
    </row>
    <row r="1302" spans="1:7" x14ac:dyDescent="0.25">
      <c r="A1302" s="284" t="s">
        <v>1358</v>
      </c>
      <c r="B1302" s="285">
        <v>1381</v>
      </c>
      <c r="C1302" s="285" t="str">
        <f t="shared" si="20"/>
        <v>ZONGULDAKGELİK</v>
      </c>
      <c r="D1302" s="285">
        <v>1381</v>
      </c>
      <c r="E1302" s="284" t="s">
        <v>1062</v>
      </c>
      <c r="F1302" s="284" t="s">
        <v>149</v>
      </c>
      <c r="G1302" s="284" t="s">
        <v>1038</v>
      </c>
    </row>
    <row r="1303" spans="1:7" x14ac:dyDescent="0.25">
      <c r="A1303" s="286" t="s">
        <v>1359</v>
      </c>
      <c r="B1303" s="287">
        <v>1382</v>
      </c>
      <c r="C1303" s="285" t="str">
        <f t="shared" si="20"/>
        <v>ZONGULDAKÇATALAĞZI</v>
      </c>
      <c r="D1303" s="287">
        <v>1382</v>
      </c>
      <c r="E1303" s="286" t="s">
        <v>1062</v>
      </c>
      <c r="F1303" s="286" t="s">
        <v>149</v>
      </c>
      <c r="G1303" s="286" t="s">
        <v>1038</v>
      </c>
    </row>
    <row r="1304" spans="1:7" x14ac:dyDescent="0.25">
      <c r="A1304" s="284" t="s">
        <v>1360</v>
      </c>
      <c r="B1304" s="285">
        <v>1383</v>
      </c>
      <c r="C1304" s="285" t="str">
        <f t="shared" si="20"/>
        <v>ZONGULDAKMUSLU</v>
      </c>
      <c r="D1304" s="285">
        <v>1383</v>
      </c>
      <c r="E1304" s="284" t="s">
        <v>1062</v>
      </c>
      <c r="F1304" s="284" t="s">
        <v>149</v>
      </c>
      <c r="G1304" s="284" t="s">
        <v>1038</v>
      </c>
    </row>
    <row r="1305" spans="1:7" x14ac:dyDescent="0.25">
      <c r="A1305" s="286" t="s">
        <v>1361</v>
      </c>
      <c r="B1305" s="287">
        <v>1384</v>
      </c>
      <c r="C1305" s="285" t="str">
        <f t="shared" si="20"/>
        <v>ZONGULDAKELVANPAZARCIK</v>
      </c>
      <c r="D1305" s="287">
        <v>1384</v>
      </c>
      <c r="E1305" s="286" t="s">
        <v>1062</v>
      </c>
      <c r="F1305" s="286" t="s">
        <v>149</v>
      </c>
      <c r="G1305" s="286" t="s">
        <v>1109</v>
      </c>
    </row>
    <row r="1306" spans="1:7" x14ac:dyDescent="0.25">
      <c r="A1306" s="284" t="s">
        <v>1362</v>
      </c>
      <c r="B1306" s="285">
        <v>1385</v>
      </c>
      <c r="C1306" s="285" t="str">
        <f t="shared" si="20"/>
        <v>ZONGULDAKNEBİOĞLU</v>
      </c>
      <c r="D1306" s="285">
        <v>1385</v>
      </c>
      <c r="E1306" s="284" t="s">
        <v>1062</v>
      </c>
      <c r="F1306" s="284" t="s">
        <v>149</v>
      </c>
      <c r="G1306" s="284" t="s">
        <v>945</v>
      </c>
    </row>
    <row r="1307" spans="1:7" x14ac:dyDescent="0.25">
      <c r="A1307" s="286" t="s">
        <v>719</v>
      </c>
      <c r="B1307" s="287">
        <v>1386</v>
      </c>
      <c r="C1307" s="285" t="str">
        <f t="shared" si="20"/>
        <v>ZONGULDAKKARAPINAR</v>
      </c>
      <c r="D1307" s="287">
        <v>1386</v>
      </c>
      <c r="E1307" s="286" t="s">
        <v>1062</v>
      </c>
      <c r="F1307" s="286" t="s">
        <v>149</v>
      </c>
      <c r="G1307" s="286" t="s">
        <v>945</v>
      </c>
    </row>
    <row r="1308" spans="1:7" x14ac:dyDescent="0.25">
      <c r="A1308" s="284" t="s">
        <v>1363</v>
      </c>
      <c r="B1308" s="285">
        <v>1387</v>
      </c>
      <c r="C1308" s="285" t="str">
        <f t="shared" si="20"/>
        <v>ZONGULDAKÇAYDEĞİRMENİ</v>
      </c>
      <c r="D1308" s="285">
        <v>1387</v>
      </c>
      <c r="E1308" s="284" t="s">
        <v>1062</v>
      </c>
      <c r="F1308" s="284" t="s">
        <v>149</v>
      </c>
      <c r="G1308" s="284" t="s">
        <v>946</v>
      </c>
    </row>
    <row r="1309" spans="1:7" x14ac:dyDescent="0.25">
      <c r="A1309" s="286" t="s">
        <v>1364</v>
      </c>
      <c r="B1309" s="287">
        <v>1388</v>
      </c>
      <c r="C1309" s="285" t="str">
        <f t="shared" si="20"/>
        <v>ZONGULDAKGÜLÜÇ</v>
      </c>
      <c r="D1309" s="287">
        <v>1388</v>
      </c>
      <c r="E1309" s="286" t="s">
        <v>1062</v>
      </c>
      <c r="F1309" s="286" t="s">
        <v>149</v>
      </c>
      <c r="G1309" s="286" t="s">
        <v>712</v>
      </c>
    </row>
    <row r="1310" spans="1:7" x14ac:dyDescent="0.25">
      <c r="A1310" s="284" t="s">
        <v>1365</v>
      </c>
      <c r="B1310" s="285">
        <v>1389</v>
      </c>
      <c r="C1310" s="285" t="str">
        <f t="shared" si="20"/>
        <v>ZONGULDAKKANDİLLİ</v>
      </c>
      <c r="D1310" s="285">
        <v>1389</v>
      </c>
      <c r="E1310" s="284" t="s">
        <v>1062</v>
      </c>
      <c r="F1310" s="284" t="s">
        <v>149</v>
      </c>
      <c r="G1310" s="284" t="s">
        <v>712</v>
      </c>
    </row>
    <row r="1311" spans="1:7" x14ac:dyDescent="0.25">
      <c r="A1311" s="286" t="s">
        <v>1366</v>
      </c>
      <c r="B1311" s="287">
        <v>1390</v>
      </c>
      <c r="C1311" s="285" t="str">
        <f t="shared" si="20"/>
        <v>ZONGULDAKBAKACAKKADI</v>
      </c>
      <c r="D1311" s="287">
        <v>1390</v>
      </c>
      <c r="E1311" s="286" t="s">
        <v>1062</v>
      </c>
      <c r="F1311" s="286" t="s">
        <v>149</v>
      </c>
      <c r="G1311" s="286" t="s">
        <v>947</v>
      </c>
    </row>
    <row r="1312" spans="1:7" x14ac:dyDescent="0.25">
      <c r="A1312" s="284" t="s">
        <v>1367</v>
      </c>
      <c r="B1312" s="285">
        <v>1391</v>
      </c>
      <c r="C1312" s="285" t="str">
        <f t="shared" si="20"/>
        <v>AKSARAYÇAĞLAYAN</v>
      </c>
      <c r="D1312" s="285">
        <v>1391</v>
      </c>
      <c r="E1312" s="284" t="s">
        <v>1062</v>
      </c>
      <c r="F1312" s="284" t="s">
        <v>150</v>
      </c>
      <c r="G1312" s="284" t="s">
        <v>1112</v>
      </c>
    </row>
    <row r="1313" spans="1:7" x14ac:dyDescent="0.25">
      <c r="A1313" s="286" t="s">
        <v>1368</v>
      </c>
      <c r="B1313" s="287">
        <v>1392</v>
      </c>
      <c r="C1313" s="285" t="str">
        <f t="shared" si="20"/>
        <v>AKSARAYTOPAKKAYA</v>
      </c>
      <c r="D1313" s="287">
        <v>1392</v>
      </c>
      <c r="E1313" s="286" t="s">
        <v>1062</v>
      </c>
      <c r="F1313" s="286" t="s">
        <v>150</v>
      </c>
      <c r="G1313" s="286" t="s">
        <v>1112</v>
      </c>
    </row>
    <row r="1314" spans="1:7" x14ac:dyDescent="0.25">
      <c r="A1314" s="284" t="s">
        <v>1369</v>
      </c>
      <c r="B1314" s="285">
        <v>1393</v>
      </c>
      <c r="C1314" s="285" t="str">
        <f t="shared" si="20"/>
        <v>AKSARAYBAĞLIKAYA</v>
      </c>
      <c r="D1314" s="285">
        <v>1393</v>
      </c>
      <c r="E1314" s="284" t="s">
        <v>1062</v>
      </c>
      <c r="F1314" s="284" t="s">
        <v>150</v>
      </c>
      <c r="G1314" s="284" t="s">
        <v>1112</v>
      </c>
    </row>
    <row r="1315" spans="1:7" x14ac:dyDescent="0.25">
      <c r="A1315" s="286" t="s">
        <v>1370</v>
      </c>
      <c r="B1315" s="287">
        <v>1394</v>
      </c>
      <c r="C1315" s="285" t="str">
        <f t="shared" si="20"/>
        <v>AKSARAYSAĞLIK</v>
      </c>
      <c r="D1315" s="287">
        <v>1394</v>
      </c>
      <c r="E1315" s="286" t="s">
        <v>1062</v>
      </c>
      <c r="F1315" s="286" t="s">
        <v>150</v>
      </c>
      <c r="G1315" s="286" t="s">
        <v>1112</v>
      </c>
    </row>
    <row r="1316" spans="1:7" x14ac:dyDescent="0.25">
      <c r="A1316" s="284" t="s">
        <v>1371</v>
      </c>
      <c r="B1316" s="285">
        <v>1395</v>
      </c>
      <c r="C1316" s="285" t="str">
        <f t="shared" si="20"/>
        <v>AKSARAYHELVADERE</v>
      </c>
      <c r="D1316" s="285">
        <v>1395</v>
      </c>
      <c r="E1316" s="284" t="s">
        <v>1062</v>
      </c>
      <c r="F1316" s="284" t="s">
        <v>150</v>
      </c>
      <c r="G1316" s="284" t="s">
        <v>1112</v>
      </c>
    </row>
    <row r="1317" spans="1:7" x14ac:dyDescent="0.25">
      <c r="A1317" s="286" t="s">
        <v>1256</v>
      </c>
      <c r="B1317" s="287">
        <v>1396</v>
      </c>
      <c r="C1317" s="285" t="str">
        <f t="shared" si="20"/>
        <v>AKSARAYYENİKENT</v>
      </c>
      <c r="D1317" s="287">
        <v>1396</v>
      </c>
      <c r="E1317" s="286" t="s">
        <v>1062</v>
      </c>
      <c r="F1317" s="286" t="s">
        <v>150</v>
      </c>
      <c r="G1317" s="286" t="s">
        <v>1112</v>
      </c>
    </row>
    <row r="1318" spans="1:7" x14ac:dyDescent="0.25">
      <c r="A1318" s="284" t="s">
        <v>1372</v>
      </c>
      <c r="B1318" s="285">
        <v>1397</v>
      </c>
      <c r="C1318" s="285" t="str">
        <f t="shared" si="20"/>
        <v>AKSARAYYEŞİLTEPE</v>
      </c>
      <c r="D1318" s="285">
        <v>1397</v>
      </c>
      <c r="E1318" s="284" t="s">
        <v>1062</v>
      </c>
      <c r="F1318" s="284" t="s">
        <v>150</v>
      </c>
      <c r="G1318" s="284" t="s">
        <v>1112</v>
      </c>
    </row>
    <row r="1319" spans="1:7" x14ac:dyDescent="0.25">
      <c r="A1319" s="286" t="s">
        <v>1373</v>
      </c>
      <c r="B1319" s="287">
        <v>1398</v>
      </c>
      <c r="C1319" s="285" t="str">
        <f t="shared" si="20"/>
        <v>AKSARAYEŞMEKAYA</v>
      </c>
      <c r="D1319" s="287">
        <v>1398</v>
      </c>
      <c r="E1319" s="286" t="s">
        <v>1062</v>
      </c>
      <c r="F1319" s="286" t="s">
        <v>150</v>
      </c>
      <c r="G1319" s="286" t="s">
        <v>949</v>
      </c>
    </row>
    <row r="1320" spans="1:7" x14ac:dyDescent="0.25">
      <c r="A1320" s="284" t="s">
        <v>1374</v>
      </c>
      <c r="B1320" s="285">
        <v>1399</v>
      </c>
      <c r="C1320" s="285" t="str">
        <f t="shared" si="20"/>
        <v>AKSARAYGÜLPINAR</v>
      </c>
      <c r="D1320" s="285">
        <v>1399</v>
      </c>
      <c r="E1320" s="284" t="s">
        <v>1062</v>
      </c>
      <c r="F1320" s="284" t="s">
        <v>150</v>
      </c>
      <c r="G1320" s="284" t="s">
        <v>950</v>
      </c>
    </row>
    <row r="1321" spans="1:7" x14ac:dyDescent="0.25">
      <c r="A1321" s="286" t="s">
        <v>733</v>
      </c>
      <c r="B1321" s="287">
        <v>1400</v>
      </c>
      <c r="C1321" s="285" t="str">
        <f t="shared" si="20"/>
        <v>AKSARAYDEMİRCİ</v>
      </c>
      <c r="D1321" s="287">
        <v>1400</v>
      </c>
      <c r="E1321" s="286" t="s">
        <v>1062</v>
      </c>
      <c r="F1321" s="286" t="s">
        <v>150</v>
      </c>
      <c r="G1321" s="286" t="s">
        <v>950</v>
      </c>
    </row>
    <row r="1322" spans="1:7" x14ac:dyDescent="0.25">
      <c r="A1322" s="284" t="s">
        <v>1375</v>
      </c>
      <c r="B1322" s="285">
        <v>1401</v>
      </c>
      <c r="C1322" s="285" t="str">
        <f t="shared" si="20"/>
        <v>AKSARAYIHLARA</v>
      </c>
      <c r="D1322" s="285">
        <v>1401</v>
      </c>
      <c r="E1322" s="284" t="s">
        <v>1062</v>
      </c>
      <c r="F1322" s="284" t="s">
        <v>150</v>
      </c>
      <c r="G1322" s="284" t="s">
        <v>951</v>
      </c>
    </row>
    <row r="1323" spans="1:7" x14ac:dyDescent="0.25">
      <c r="A1323" s="286" t="s">
        <v>1376</v>
      </c>
      <c r="B1323" s="287">
        <v>1402</v>
      </c>
      <c r="C1323" s="285" t="str">
        <f t="shared" si="20"/>
        <v>AKSARAYSELİME</v>
      </c>
      <c r="D1323" s="287">
        <v>1402</v>
      </c>
      <c r="E1323" s="286" t="s">
        <v>1062</v>
      </c>
      <c r="F1323" s="286" t="s">
        <v>150</v>
      </c>
      <c r="G1323" s="286" t="s">
        <v>951</v>
      </c>
    </row>
    <row r="1324" spans="1:7" x14ac:dyDescent="0.25">
      <c r="A1324" s="284" t="s">
        <v>1377</v>
      </c>
      <c r="B1324" s="285">
        <v>1403</v>
      </c>
      <c r="C1324" s="285" t="str">
        <f t="shared" si="20"/>
        <v>BAYBURTGÖKÇEDERE</v>
      </c>
      <c r="D1324" s="285">
        <v>1403</v>
      </c>
      <c r="E1324" s="284" t="s">
        <v>1062</v>
      </c>
      <c r="F1324" s="284" t="s">
        <v>151</v>
      </c>
      <c r="G1324" s="284" t="s">
        <v>954</v>
      </c>
    </row>
    <row r="1325" spans="1:7" x14ac:dyDescent="0.25">
      <c r="A1325" s="286" t="s">
        <v>1378</v>
      </c>
      <c r="B1325" s="287">
        <v>1404</v>
      </c>
      <c r="C1325" s="285" t="str">
        <f t="shared" si="20"/>
        <v>BAYBURTARPALI</v>
      </c>
      <c r="D1325" s="287">
        <v>1404</v>
      </c>
      <c r="E1325" s="286" t="s">
        <v>1062</v>
      </c>
      <c r="F1325" s="286" t="s">
        <v>151</v>
      </c>
      <c r="G1325" s="286" t="s">
        <v>1379</v>
      </c>
    </row>
    <row r="1326" spans="1:7" x14ac:dyDescent="0.25">
      <c r="A1326" s="284" t="s">
        <v>1380</v>
      </c>
      <c r="B1326" s="285">
        <v>1405</v>
      </c>
      <c r="C1326" s="285" t="str">
        <f t="shared" si="20"/>
        <v>KARAMANAKÇAŞEHİR</v>
      </c>
      <c r="D1326" s="285">
        <v>1405</v>
      </c>
      <c r="E1326" s="284" t="s">
        <v>1062</v>
      </c>
      <c r="F1326" s="284" t="s">
        <v>152</v>
      </c>
      <c r="G1326" s="284" t="s">
        <v>1381</v>
      </c>
    </row>
    <row r="1327" spans="1:7" x14ac:dyDescent="0.25">
      <c r="A1327" s="286" t="s">
        <v>1382</v>
      </c>
      <c r="B1327" s="287">
        <v>1406</v>
      </c>
      <c r="C1327" s="285" t="str">
        <f t="shared" si="20"/>
        <v>KARAMANSUDURAĞI</v>
      </c>
      <c r="D1327" s="287">
        <v>1406</v>
      </c>
      <c r="E1327" s="286" t="s">
        <v>1062</v>
      </c>
      <c r="F1327" s="286" t="s">
        <v>152</v>
      </c>
      <c r="G1327" s="286" t="s">
        <v>1381</v>
      </c>
    </row>
    <row r="1328" spans="1:7" x14ac:dyDescent="0.25">
      <c r="A1328" s="284" t="s">
        <v>1383</v>
      </c>
      <c r="B1328" s="285">
        <v>1407</v>
      </c>
      <c r="C1328" s="285" t="str">
        <f t="shared" si="20"/>
        <v>KARAMANGÜNEYYURT</v>
      </c>
      <c r="D1328" s="285">
        <v>1407</v>
      </c>
      <c r="E1328" s="284" t="s">
        <v>1062</v>
      </c>
      <c r="F1328" s="284" t="s">
        <v>152</v>
      </c>
      <c r="G1328" s="284" t="s">
        <v>957</v>
      </c>
    </row>
    <row r="1329" spans="1:7" x14ac:dyDescent="0.25">
      <c r="A1329" s="286" t="s">
        <v>1384</v>
      </c>
      <c r="B1329" s="287">
        <v>1408</v>
      </c>
      <c r="C1329" s="285" t="str">
        <f t="shared" si="20"/>
        <v>KIRIKKALEAHİLİ</v>
      </c>
      <c r="D1329" s="287">
        <v>1408</v>
      </c>
      <c r="E1329" s="286" t="s">
        <v>1062</v>
      </c>
      <c r="F1329" s="286" t="s">
        <v>153</v>
      </c>
      <c r="G1329" s="286" t="s">
        <v>1385</v>
      </c>
    </row>
    <row r="1330" spans="1:7" x14ac:dyDescent="0.25">
      <c r="A1330" s="284" t="s">
        <v>689</v>
      </c>
      <c r="B1330" s="285">
        <v>1409</v>
      </c>
      <c r="C1330" s="285" t="str">
        <f t="shared" si="20"/>
        <v>KIRIKKALEHACILAR</v>
      </c>
      <c r="D1330" s="285">
        <v>1409</v>
      </c>
      <c r="E1330" s="284" t="s">
        <v>1062</v>
      </c>
      <c r="F1330" s="284" t="s">
        <v>153</v>
      </c>
      <c r="G1330" s="284" t="s">
        <v>1385</v>
      </c>
    </row>
    <row r="1331" spans="1:7" x14ac:dyDescent="0.25">
      <c r="A1331" s="286" t="s">
        <v>1386</v>
      </c>
      <c r="B1331" s="287">
        <v>1410</v>
      </c>
      <c r="C1331" s="285" t="str">
        <f t="shared" si="20"/>
        <v>KIRIKKALEÇERİKLİ</v>
      </c>
      <c r="D1331" s="287">
        <v>1410</v>
      </c>
      <c r="E1331" s="286" t="s">
        <v>1062</v>
      </c>
      <c r="F1331" s="286" t="s">
        <v>153</v>
      </c>
      <c r="G1331" s="286" t="s">
        <v>963</v>
      </c>
    </row>
    <row r="1332" spans="1:7" x14ac:dyDescent="0.25">
      <c r="A1332" s="284" t="s">
        <v>1387</v>
      </c>
      <c r="B1332" s="285">
        <v>1411</v>
      </c>
      <c r="C1332" s="285" t="str">
        <f t="shared" si="20"/>
        <v>KIRIKKALECERİTMÜMİNLİ</v>
      </c>
      <c r="D1332" s="285">
        <v>1411</v>
      </c>
      <c r="E1332" s="284" t="s">
        <v>1062</v>
      </c>
      <c r="F1332" s="284" t="s">
        <v>153</v>
      </c>
      <c r="G1332" s="284" t="s">
        <v>965</v>
      </c>
    </row>
    <row r="1333" spans="1:7" x14ac:dyDescent="0.25">
      <c r="A1333" s="286" t="s">
        <v>1388</v>
      </c>
      <c r="B1333" s="287">
        <v>1412</v>
      </c>
      <c r="C1333" s="285" t="str">
        <f t="shared" si="20"/>
        <v>BATMANBALPINAR</v>
      </c>
      <c r="D1333" s="287">
        <v>1412</v>
      </c>
      <c r="E1333" s="286" t="s">
        <v>1062</v>
      </c>
      <c r="F1333" s="286" t="s">
        <v>154</v>
      </c>
      <c r="G1333" s="286" t="s">
        <v>1389</v>
      </c>
    </row>
    <row r="1334" spans="1:7" x14ac:dyDescent="0.25">
      <c r="A1334" s="284" t="s">
        <v>1390</v>
      </c>
      <c r="B1334" s="285">
        <v>1413</v>
      </c>
      <c r="C1334" s="285" t="str">
        <f t="shared" si="20"/>
        <v>BATMANİKİKÖPRÜ</v>
      </c>
      <c r="D1334" s="285">
        <v>1413</v>
      </c>
      <c r="E1334" s="284" t="s">
        <v>1062</v>
      </c>
      <c r="F1334" s="284" t="s">
        <v>154</v>
      </c>
      <c r="G1334" s="284" t="s">
        <v>968</v>
      </c>
    </row>
    <row r="1335" spans="1:7" x14ac:dyDescent="0.25">
      <c r="A1335" s="286" t="s">
        <v>1391</v>
      </c>
      <c r="B1335" s="287">
        <v>1414</v>
      </c>
      <c r="C1335" s="285" t="str">
        <f t="shared" si="20"/>
        <v>ŞIRNAKBALVEREN</v>
      </c>
      <c r="D1335" s="287">
        <v>1414</v>
      </c>
      <c r="E1335" s="286" t="s">
        <v>1062</v>
      </c>
      <c r="F1335" s="286" t="s">
        <v>155</v>
      </c>
      <c r="G1335" s="286" t="s">
        <v>1392</v>
      </c>
    </row>
    <row r="1336" spans="1:7" x14ac:dyDescent="0.25">
      <c r="A1336" s="284" t="s">
        <v>1393</v>
      </c>
      <c r="B1336" s="285">
        <v>1415</v>
      </c>
      <c r="C1336" s="285" t="str">
        <f t="shared" si="20"/>
        <v>ŞIRNAKKASRİK</v>
      </c>
      <c r="D1336" s="285">
        <v>1415</v>
      </c>
      <c r="E1336" s="284" t="s">
        <v>1062</v>
      </c>
      <c r="F1336" s="284" t="s">
        <v>155</v>
      </c>
      <c r="G1336" s="284" t="s">
        <v>1392</v>
      </c>
    </row>
    <row r="1337" spans="1:7" x14ac:dyDescent="0.25">
      <c r="A1337" s="286" t="s">
        <v>1394</v>
      </c>
      <c r="B1337" s="287">
        <v>1416</v>
      </c>
      <c r="C1337" s="285" t="str">
        <f t="shared" si="20"/>
        <v>BARTINHASANKADI</v>
      </c>
      <c r="D1337" s="287">
        <v>1416</v>
      </c>
      <c r="E1337" s="286" t="s">
        <v>1062</v>
      </c>
      <c r="F1337" s="286" t="s">
        <v>156</v>
      </c>
      <c r="G1337" s="286" t="s">
        <v>1116</v>
      </c>
    </row>
    <row r="1338" spans="1:7" x14ac:dyDescent="0.25">
      <c r="A1338" s="284" t="s">
        <v>1395</v>
      </c>
      <c r="B1338" s="285">
        <v>1417</v>
      </c>
      <c r="C1338" s="285" t="str">
        <f t="shared" si="20"/>
        <v>BARTINABDİPAŞA</v>
      </c>
      <c r="D1338" s="285">
        <v>1417</v>
      </c>
      <c r="E1338" s="284" t="s">
        <v>1062</v>
      </c>
      <c r="F1338" s="284" t="s">
        <v>156</v>
      </c>
      <c r="G1338" s="284" t="s">
        <v>981</v>
      </c>
    </row>
    <row r="1339" spans="1:7" x14ac:dyDescent="0.25">
      <c r="A1339" s="286" t="s">
        <v>1396</v>
      </c>
      <c r="B1339" s="287">
        <v>1418</v>
      </c>
      <c r="C1339" s="285" t="str">
        <f t="shared" si="20"/>
        <v>ŞIRNAKSIRTKÖY</v>
      </c>
      <c r="D1339" s="287">
        <v>1418</v>
      </c>
      <c r="E1339" s="286" t="s">
        <v>1062</v>
      </c>
      <c r="F1339" s="286" t="s">
        <v>155</v>
      </c>
      <c r="G1339" s="286" t="s">
        <v>976</v>
      </c>
    </row>
    <row r="1340" spans="1:7" x14ac:dyDescent="0.25">
      <c r="A1340" s="284" t="s">
        <v>1397</v>
      </c>
      <c r="B1340" s="285">
        <v>1419</v>
      </c>
      <c r="C1340" s="285" t="str">
        <f t="shared" si="20"/>
        <v>ŞIRNAKKARALAR</v>
      </c>
      <c r="D1340" s="285">
        <v>1419</v>
      </c>
      <c r="E1340" s="284" t="s">
        <v>1062</v>
      </c>
      <c r="F1340" s="284" t="s">
        <v>155</v>
      </c>
      <c r="G1340" s="284" t="s">
        <v>976</v>
      </c>
    </row>
    <row r="1341" spans="1:7" x14ac:dyDescent="0.25">
      <c r="A1341" s="286" t="s">
        <v>1398</v>
      </c>
      <c r="B1341" s="287">
        <v>1420</v>
      </c>
      <c r="C1341" s="285" t="str">
        <f t="shared" si="20"/>
        <v>ŞIRNAKÇALIŞKAN</v>
      </c>
      <c r="D1341" s="287">
        <v>1420</v>
      </c>
      <c r="E1341" s="286" t="s">
        <v>1062</v>
      </c>
      <c r="F1341" s="286" t="s">
        <v>155</v>
      </c>
      <c r="G1341" s="286" t="s">
        <v>977</v>
      </c>
    </row>
    <row r="1342" spans="1:7" x14ac:dyDescent="0.25">
      <c r="A1342" s="284" t="s">
        <v>1327</v>
      </c>
      <c r="B1342" s="285">
        <v>1421</v>
      </c>
      <c r="C1342" s="285" t="str">
        <f t="shared" si="20"/>
        <v>ŞIRNAKGÖRÜMLÜ</v>
      </c>
      <c r="D1342" s="285">
        <v>1421</v>
      </c>
      <c r="E1342" s="284" t="s">
        <v>1062</v>
      </c>
      <c r="F1342" s="284" t="s">
        <v>155</v>
      </c>
      <c r="G1342" s="284" t="s">
        <v>977</v>
      </c>
    </row>
    <row r="1343" spans="1:7" x14ac:dyDescent="0.25">
      <c r="A1343" s="286" t="s">
        <v>1399</v>
      </c>
      <c r="B1343" s="287">
        <v>1422</v>
      </c>
      <c r="C1343" s="285" t="str">
        <f t="shared" si="20"/>
        <v>ŞIRNAKBAŞVERİMLİ</v>
      </c>
      <c r="D1343" s="287">
        <v>1422</v>
      </c>
      <c r="E1343" s="286" t="s">
        <v>1062</v>
      </c>
      <c r="F1343" s="286" t="s">
        <v>155</v>
      </c>
      <c r="G1343" s="286" t="s">
        <v>977</v>
      </c>
    </row>
    <row r="1344" spans="1:7" x14ac:dyDescent="0.25">
      <c r="A1344" s="284" t="s">
        <v>1400</v>
      </c>
      <c r="B1344" s="285">
        <v>1423</v>
      </c>
      <c r="C1344" s="285" t="str">
        <f t="shared" si="20"/>
        <v>ŞIRNAKHİLAL</v>
      </c>
      <c r="D1344" s="285">
        <v>1423</v>
      </c>
      <c r="E1344" s="284" t="s">
        <v>1062</v>
      </c>
      <c r="F1344" s="284" t="s">
        <v>155</v>
      </c>
      <c r="G1344" s="284" t="s">
        <v>978</v>
      </c>
    </row>
    <row r="1345" spans="1:7" x14ac:dyDescent="0.25">
      <c r="A1345" s="286" t="s">
        <v>1401</v>
      </c>
      <c r="B1345" s="287">
        <v>1424</v>
      </c>
      <c r="C1345" s="285" t="str">
        <f t="shared" si="20"/>
        <v>ŞIRNAKUZUNGEÇİT</v>
      </c>
      <c r="D1345" s="287">
        <v>1424</v>
      </c>
      <c r="E1345" s="286" t="s">
        <v>1062</v>
      </c>
      <c r="F1345" s="286" t="s">
        <v>155</v>
      </c>
      <c r="G1345" s="286" t="s">
        <v>978</v>
      </c>
    </row>
    <row r="1346" spans="1:7" x14ac:dyDescent="0.25">
      <c r="A1346" s="284" t="s">
        <v>1402</v>
      </c>
      <c r="B1346" s="285">
        <v>1425</v>
      </c>
      <c r="C1346" s="285" t="str">
        <f t="shared" si="20"/>
        <v>ŞIRNAKŞENOBA</v>
      </c>
      <c r="D1346" s="285">
        <v>1425</v>
      </c>
      <c r="E1346" s="284" t="s">
        <v>1062</v>
      </c>
      <c r="F1346" s="284" t="s">
        <v>155</v>
      </c>
      <c r="G1346" s="284" t="s">
        <v>978</v>
      </c>
    </row>
    <row r="1347" spans="1:7" x14ac:dyDescent="0.25">
      <c r="A1347" s="286" t="s">
        <v>1403</v>
      </c>
      <c r="B1347" s="287">
        <v>1426</v>
      </c>
      <c r="C1347" s="285" t="str">
        <f t="shared" ref="C1347:C1396" si="21">CONCATENATE(F1347,A1347)</f>
        <v>IĞDIRMELEKLİ</v>
      </c>
      <c r="D1347" s="287">
        <v>1426</v>
      </c>
      <c r="E1347" s="286" t="s">
        <v>1062</v>
      </c>
      <c r="F1347" s="286" t="s">
        <v>158</v>
      </c>
      <c r="G1347" s="286" t="s">
        <v>1404</v>
      </c>
    </row>
    <row r="1348" spans="1:7" x14ac:dyDescent="0.25">
      <c r="A1348" s="284" t="s">
        <v>1405</v>
      </c>
      <c r="B1348" s="285">
        <v>1427</v>
      </c>
      <c r="C1348" s="285" t="str">
        <f t="shared" si="21"/>
        <v>IĞDIRHOŞHABER</v>
      </c>
      <c r="D1348" s="285">
        <v>1427</v>
      </c>
      <c r="E1348" s="284" t="s">
        <v>1062</v>
      </c>
      <c r="F1348" s="284" t="s">
        <v>158</v>
      </c>
      <c r="G1348" s="284" t="s">
        <v>1404</v>
      </c>
    </row>
    <row r="1349" spans="1:7" x14ac:dyDescent="0.25">
      <c r="A1349" s="286" t="s">
        <v>559</v>
      </c>
      <c r="B1349" s="287">
        <v>1428</v>
      </c>
      <c r="C1349" s="285" t="str">
        <f t="shared" si="21"/>
        <v>YALOVAKADIKÖY</v>
      </c>
      <c r="D1349" s="287">
        <v>1428</v>
      </c>
      <c r="E1349" s="286" t="s">
        <v>1062</v>
      </c>
      <c r="F1349" s="286" t="s">
        <v>159</v>
      </c>
      <c r="G1349" s="286" t="s">
        <v>1406</v>
      </c>
    </row>
    <row r="1350" spans="1:7" x14ac:dyDescent="0.25">
      <c r="A1350" s="284" t="s">
        <v>1407</v>
      </c>
      <c r="B1350" s="285">
        <v>1429</v>
      </c>
      <c r="C1350" s="285" t="str">
        <f t="shared" si="21"/>
        <v>IĞDIRHALFELİ</v>
      </c>
      <c r="D1350" s="285">
        <v>1429</v>
      </c>
      <c r="E1350" s="284" t="s">
        <v>1062</v>
      </c>
      <c r="F1350" s="284" t="s">
        <v>158</v>
      </c>
      <c r="G1350" s="284" t="s">
        <v>1404</v>
      </c>
    </row>
    <row r="1351" spans="1:7" x14ac:dyDescent="0.25">
      <c r="A1351" s="286" t="s">
        <v>1192</v>
      </c>
      <c r="B1351" s="287">
        <v>1430</v>
      </c>
      <c r="C1351" s="285" t="str">
        <f t="shared" si="21"/>
        <v>YALOVASUBAŞI</v>
      </c>
      <c r="D1351" s="287">
        <v>1430</v>
      </c>
      <c r="E1351" s="286" t="s">
        <v>1062</v>
      </c>
      <c r="F1351" s="286" t="s">
        <v>159</v>
      </c>
      <c r="G1351" s="286" t="s">
        <v>990</v>
      </c>
    </row>
    <row r="1352" spans="1:7" x14ac:dyDescent="0.25">
      <c r="A1352" s="284" t="s">
        <v>727</v>
      </c>
      <c r="B1352" s="285">
        <v>1431</v>
      </c>
      <c r="C1352" s="285" t="str">
        <f t="shared" si="21"/>
        <v>YALOVATAVŞANLI</v>
      </c>
      <c r="D1352" s="285">
        <v>1431</v>
      </c>
      <c r="E1352" s="284" t="s">
        <v>1062</v>
      </c>
      <c r="F1352" s="284" t="s">
        <v>159</v>
      </c>
      <c r="G1352" s="284" t="s">
        <v>990</v>
      </c>
    </row>
    <row r="1353" spans="1:7" x14ac:dyDescent="0.25">
      <c r="A1353" s="286" t="s">
        <v>1408</v>
      </c>
      <c r="B1353" s="287">
        <v>1432</v>
      </c>
      <c r="C1353" s="285" t="str">
        <f t="shared" si="21"/>
        <v>YALOVAESENKÖY</v>
      </c>
      <c r="D1353" s="287">
        <v>1432</v>
      </c>
      <c r="E1353" s="286" t="s">
        <v>1062</v>
      </c>
      <c r="F1353" s="286" t="s">
        <v>159</v>
      </c>
      <c r="G1353" s="286" t="s">
        <v>992</v>
      </c>
    </row>
    <row r="1354" spans="1:7" x14ac:dyDescent="0.25">
      <c r="A1354" s="284" t="s">
        <v>1409</v>
      </c>
      <c r="B1354" s="285">
        <v>1433</v>
      </c>
      <c r="C1354" s="285" t="str">
        <f t="shared" si="21"/>
        <v>YALOVAKORU</v>
      </c>
      <c r="D1354" s="285">
        <v>1433</v>
      </c>
      <c r="E1354" s="284" t="s">
        <v>1062</v>
      </c>
      <c r="F1354" s="284" t="s">
        <v>159</v>
      </c>
      <c r="G1354" s="284" t="s">
        <v>992</v>
      </c>
    </row>
    <row r="1355" spans="1:7" x14ac:dyDescent="0.25">
      <c r="A1355" s="286" t="s">
        <v>1410</v>
      </c>
      <c r="B1355" s="287">
        <v>1434</v>
      </c>
      <c r="C1355" s="285" t="str">
        <f t="shared" si="21"/>
        <v>YALOVATEŞVİKİYE</v>
      </c>
      <c r="D1355" s="287">
        <v>1434</v>
      </c>
      <c r="E1355" s="286" t="s">
        <v>1062</v>
      </c>
      <c r="F1355" s="286" t="s">
        <v>159</v>
      </c>
      <c r="G1355" s="286" t="s">
        <v>992</v>
      </c>
    </row>
    <row r="1356" spans="1:7" x14ac:dyDescent="0.25">
      <c r="A1356" s="284" t="s">
        <v>681</v>
      </c>
      <c r="B1356" s="285">
        <v>1435</v>
      </c>
      <c r="C1356" s="285" t="str">
        <f t="shared" si="21"/>
        <v>YALOVATAŞKÖPRÜ</v>
      </c>
      <c r="D1356" s="285">
        <v>1435</v>
      </c>
      <c r="E1356" s="284" t="s">
        <v>1062</v>
      </c>
      <c r="F1356" s="284" t="s">
        <v>159</v>
      </c>
      <c r="G1356" s="284" t="s">
        <v>993</v>
      </c>
    </row>
    <row r="1357" spans="1:7" x14ac:dyDescent="0.25">
      <c r="A1357" s="286" t="s">
        <v>1411</v>
      </c>
      <c r="B1357" s="287">
        <v>1436</v>
      </c>
      <c r="C1357" s="285" t="str">
        <f t="shared" si="21"/>
        <v>OSMANİYECEVDETİYE</v>
      </c>
      <c r="D1357" s="287">
        <v>1436</v>
      </c>
      <c r="E1357" s="286" t="s">
        <v>1062</v>
      </c>
      <c r="F1357" s="286" t="s">
        <v>162</v>
      </c>
      <c r="G1357" s="286" t="s">
        <v>1412</v>
      </c>
    </row>
    <row r="1358" spans="1:7" x14ac:dyDescent="0.25">
      <c r="A1358" s="284" t="s">
        <v>1413</v>
      </c>
      <c r="B1358" s="285">
        <v>1437</v>
      </c>
      <c r="C1358" s="285" t="str">
        <f t="shared" si="21"/>
        <v>OSMANİYEKIRMACILI</v>
      </c>
      <c r="D1358" s="285">
        <v>1437</v>
      </c>
      <c r="E1358" s="284" t="s">
        <v>1062</v>
      </c>
      <c r="F1358" s="284" t="s">
        <v>162</v>
      </c>
      <c r="G1358" s="284" t="s">
        <v>1412</v>
      </c>
    </row>
    <row r="1359" spans="1:7" x14ac:dyDescent="0.25">
      <c r="A1359" s="286" t="s">
        <v>1414</v>
      </c>
      <c r="B1359" s="287">
        <v>1438</v>
      </c>
      <c r="C1359" s="285" t="str">
        <f t="shared" si="21"/>
        <v>OSMANİYEYARBAŞI</v>
      </c>
      <c r="D1359" s="287">
        <v>1438</v>
      </c>
      <c r="E1359" s="286" t="s">
        <v>1062</v>
      </c>
      <c r="F1359" s="286" t="s">
        <v>162</v>
      </c>
      <c r="G1359" s="286" t="s">
        <v>1002</v>
      </c>
    </row>
    <row r="1360" spans="1:7" x14ac:dyDescent="0.25">
      <c r="A1360" s="284" t="s">
        <v>1415</v>
      </c>
      <c r="B1360" s="285">
        <v>1439</v>
      </c>
      <c r="C1360" s="285" t="str">
        <f t="shared" si="21"/>
        <v>OSMANİYEBÖCEKLİ</v>
      </c>
      <c r="D1360" s="285">
        <v>1439</v>
      </c>
      <c r="E1360" s="284" t="s">
        <v>1062</v>
      </c>
      <c r="F1360" s="284" t="s">
        <v>162</v>
      </c>
      <c r="G1360" s="284" t="s">
        <v>1002</v>
      </c>
    </row>
    <row r="1361" spans="1:7" x14ac:dyDescent="0.25">
      <c r="A1361" s="286" t="s">
        <v>1416</v>
      </c>
      <c r="B1361" s="287">
        <v>1440</v>
      </c>
      <c r="C1361" s="285" t="str">
        <f t="shared" si="21"/>
        <v>OSMANİYEELLEK</v>
      </c>
      <c r="D1361" s="287">
        <v>1440</v>
      </c>
      <c r="E1361" s="286" t="s">
        <v>1062</v>
      </c>
      <c r="F1361" s="286" t="s">
        <v>162</v>
      </c>
      <c r="G1361" s="286" t="s">
        <v>1002</v>
      </c>
    </row>
    <row r="1362" spans="1:7" x14ac:dyDescent="0.25">
      <c r="A1362" s="284" t="s">
        <v>1417</v>
      </c>
      <c r="B1362" s="285">
        <v>1441</v>
      </c>
      <c r="C1362" s="285" t="str">
        <f t="shared" si="21"/>
        <v>OSMANİYEATALAN</v>
      </c>
      <c r="D1362" s="285">
        <v>1441</v>
      </c>
      <c r="E1362" s="284" t="s">
        <v>1062</v>
      </c>
      <c r="F1362" s="284" t="s">
        <v>162</v>
      </c>
      <c r="G1362" s="284" t="s">
        <v>1002</v>
      </c>
    </row>
    <row r="1363" spans="1:7" x14ac:dyDescent="0.25">
      <c r="A1363" s="286" t="s">
        <v>1418</v>
      </c>
      <c r="B1363" s="287">
        <v>1442</v>
      </c>
      <c r="C1363" s="285" t="str">
        <f t="shared" si="21"/>
        <v>OSMANİYEMEHMETLİ</v>
      </c>
      <c r="D1363" s="287">
        <v>1442</v>
      </c>
      <c r="E1363" s="286" t="s">
        <v>1062</v>
      </c>
      <c r="F1363" s="286" t="s">
        <v>162</v>
      </c>
      <c r="G1363" s="286" t="s">
        <v>1005</v>
      </c>
    </row>
    <row r="1364" spans="1:7" x14ac:dyDescent="0.25">
      <c r="A1364" s="284" t="s">
        <v>1419</v>
      </c>
      <c r="B1364" s="285">
        <v>1443</v>
      </c>
      <c r="C1364" s="285" t="str">
        <f t="shared" si="21"/>
        <v>OSMANİYETÜYSÜZ</v>
      </c>
      <c r="D1364" s="285">
        <v>1443</v>
      </c>
      <c r="E1364" s="284" t="s">
        <v>1062</v>
      </c>
      <c r="F1364" s="284" t="s">
        <v>162</v>
      </c>
      <c r="G1364" s="284" t="s">
        <v>1006</v>
      </c>
    </row>
    <row r="1365" spans="1:7" x14ac:dyDescent="0.25">
      <c r="A1365" s="286" t="s">
        <v>1420</v>
      </c>
      <c r="B1365" s="287">
        <v>1444</v>
      </c>
      <c r="C1365" s="285" t="str">
        <f t="shared" si="21"/>
        <v>DÜZCEBEYKÖY</v>
      </c>
      <c r="D1365" s="287">
        <v>1444</v>
      </c>
      <c r="E1365" s="286" t="s">
        <v>1062</v>
      </c>
      <c r="F1365" s="286" t="s">
        <v>163</v>
      </c>
      <c r="G1365" s="286" t="s">
        <v>1421</v>
      </c>
    </row>
    <row r="1366" spans="1:7" x14ac:dyDescent="0.25">
      <c r="A1366" s="284" t="s">
        <v>1422</v>
      </c>
      <c r="B1366" s="285">
        <v>1445</v>
      </c>
      <c r="C1366" s="285" t="str">
        <f t="shared" si="21"/>
        <v>DÜZCEBOĞAZİÇİ</v>
      </c>
      <c r="D1366" s="285">
        <v>1445</v>
      </c>
      <c r="E1366" s="284" t="s">
        <v>1062</v>
      </c>
      <c r="F1366" s="284" t="s">
        <v>163</v>
      </c>
      <c r="G1366" s="284" t="s">
        <v>1421</v>
      </c>
    </row>
    <row r="1367" spans="1:7" x14ac:dyDescent="0.25">
      <c r="A1367" s="286" t="s">
        <v>1423</v>
      </c>
      <c r="B1367" s="287">
        <v>1446</v>
      </c>
      <c r="C1367" s="285" t="str">
        <f t="shared" si="21"/>
        <v>DÜZCEÇAYBÜKÜ</v>
      </c>
      <c r="D1367" s="287">
        <v>1446</v>
      </c>
      <c r="E1367" s="286" t="s">
        <v>1062</v>
      </c>
      <c r="F1367" s="286" t="s">
        <v>163</v>
      </c>
      <c r="G1367" s="286" t="s">
        <v>1011</v>
      </c>
    </row>
    <row r="1368" spans="1:7" x14ac:dyDescent="0.25">
      <c r="A1368" s="284" t="s">
        <v>1424</v>
      </c>
      <c r="B1368" s="285">
        <v>1450</v>
      </c>
      <c r="C1368" s="285" t="str">
        <f t="shared" si="21"/>
        <v>AFYONKARAHİSARHAYDARLI</v>
      </c>
      <c r="D1368" s="285">
        <v>1450</v>
      </c>
      <c r="E1368" s="284" t="s">
        <v>1062</v>
      </c>
      <c r="F1368" s="284" t="s">
        <v>85</v>
      </c>
      <c r="G1368" s="284" t="s">
        <v>217</v>
      </c>
    </row>
    <row r="1369" spans="1:7" x14ac:dyDescent="0.25">
      <c r="A1369" s="286" t="s">
        <v>1425</v>
      </c>
      <c r="B1369" s="287">
        <v>1451</v>
      </c>
      <c r="C1369" s="285" t="str">
        <f t="shared" si="21"/>
        <v>AKSARAYSARATLI</v>
      </c>
      <c r="D1369" s="287">
        <v>1451</v>
      </c>
      <c r="E1369" s="286" t="s">
        <v>1062</v>
      </c>
      <c r="F1369" s="286" t="s">
        <v>150</v>
      </c>
      <c r="G1369" s="286" t="s">
        <v>950</v>
      </c>
    </row>
    <row r="1370" spans="1:7" x14ac:dyDescent="0.25">
      <c r="A1370" s="284" t="s">
        <v>1426</v>
      </c>
      <c r="B1370" s="285">
        <v>1452</v>
      </c>
      <c r="C1370" s="285" t="str">
        <f t="shared" si="21"/>
        <v>BilecikBAYIRKÖY</v>
      </c>
      <c r="D1370" s="285">
        <v>1452</v>
      </c>
      <c r="E1370" s="284" t="s">
        <v>1062</v>
      </c>
      <c r="F1370" s="284" t="s">
        <v>1427</v>
      </c>
      <c r="G1370" s="284" t="s">
        <v>1428</v>
      </c>
    </row>
    <row r="1371" spans="1:7" x14ac:dyDescent="0.25">
      <c r="A1371" s="286" t="s">
        <v>1429</v>
      </c>
      <c r="B1371" s="287">
        <v>1453</v>
      </c>
      <c r="C1371" s="285" t="str">
        <f t="shared" si="21"/>
        <v>ÇANAKKALEKÜÇÜKKUYU</v>
      </c>
      <c r="D1371" s="287">
        <v>1453</v>
      </c>
      <c r="E1371" s="286" t="s">
        <v>1062</v>
      </c>
      <c r="F1371" s="286" t="s">
        <v>99</v>
      </c>
      <c r="G1371" s="286" t="s">
        <v>418</v>
      </c>
    </row>
    <row r="1372" spans="1:7" x14ac:dyDescent="0.25">
      <c r="A1372" s="284" t="s">
        <v>1430</v>
      </c>
      <c r="B1372" s="285">
        <v>1454</v>
      </c>
      <c r="C1372" s="285" t="str">
        <f t="shared" si="21"/>
        <v>ERZİNCANYALNIZBAĞ</v>
      </c>
      <c r="D1372" s="285">
        <v>1454</v>
      </c>
      <c r="E1372" s="284" t="s">
        <v>1062</v>
      </c>
      <c r="F1372" s="284" t="s">
        <v>106</v>
      </c>
      <c r="G1372" s="284" t="s">
        <v>1428</v>
      </c>
    </row>
    <row r="1373" spans="1:7" x14ac:dyDescent="0.25">
      <c r="A1373" s="286" t="s">
        <v>1431</v>
      </c>
      <c r="B1373" s="287">
        <v>1455</v>
      </c>
      <c r="C1373" s="285" t="str">
        <f t="shared" si="21"/>
        <v>ERZİNCANYAYLABAŞI</v>
      </c>
      <c r="D1373" s="287">
        <v>1455</v>
      </c>
      <c r="E1373" s="286" t="s">
        <v>1062</v>
      </c>
      <c r="F1373" s="286" t="s">
        <v>106</v>
      </c>
      <c r="G1373" s="286" t="s">
        <v>1428</v>
      </c>
    </row>
    <row r="1374" spans="1:7" x14ac:dyDescent="0.25">
      <c r="A1374" s="284" t="s">
        <v>1432</v>
      </c>
      <c r="B1374" s="285">
        <v>1456</v>
      </c>
      <c r="C1374" s="285" t="str">
        <f t="shared" si="21"/>
        <v>GÜMÜŞHANEARZULARKABAKÖY</v>
      </c>
      <c r="D1374" s="285">
        <v>1456</v>
      </c>
      <c r="E1374" s="284" t="s">
        <v>1062</v>
      </c>
      <c r="F1374" s="284" t="s">
        <v>111</v>
      </c>
      <c r="G1374" s="284" t="s">
        <v>1428</v>
      </c>
    </row>
    <row r="1375" spans="1:7" x14ac:dyDescent="0.25">
      <c r="A1375" s="286" t="s">
        <v>1433</v>
      </c>
      <c r="B1375" s="287">
        <v>1457</v>
      </c>
      <c r="C1375" s="285" t="str">
        <f t="shared" si="21"/>
        <v>ISPARTAGÜNEYKENT</v>
      </c>
      <c r="D1375" s="287">
        <v>1457</v>
      </c>
      <c r="E1375" s="286" t="s">
        <v>1062</v>
      </c>
      <c r="F1375" s="286" t="s">
        <v>114</v>
      </c>
      <c r="G1375" s="286" t="s">
        <v>311</v>
      </c>
    </row>
    <row r="1376" spans="1:7" x14ac:dyDescent="0.25">
      <c r="A1376" s="284" t="s">
        <v>1434</v>
      </c>
      <c r="B1376" s="285">
        <v>1458</v>
      </c>
      <c r="C1376" s="285" t="str">
        <f t="shared" si="21"/>
        <v>KARABÜKYORTAN</v>
      </c>
      <c r="D1376" s="285">
        <v>1458</v>
      </c>
      <c r="E1376" s="284" t="s">
        <v>1062</v>
      </c>
      <c r="F1376" s="284" t="s">
        <v>160</v>
      </c>
      <c r="G1376" s="284" t="s">
        <v>428</v>
      </c>
    </row>
    <row r="1377" spans="1:7" x14ac:dyDescent="0.25">
      <c r="A1377" s="286" t="s">
        <v>733</v>
      </c>
      <c r="B1377" s="287">
        <v>1459</v>
      </c>
      <c r="C1377" s="285" t="str">
        <f t="shared" si="21"/>
        <v>KÜTAHYADEMİRCİ</v>
      </c>
      <c r="D1377" s="287">
        <v>1459</v>
      </c>
      <c r="E1377" s="286" t="s">
        <v>1062</v>
      </c>
      <c r="F1377" s="286" t="s">
        <v>125</v>
      </c>
      <c r="G1377" s="286" t="s">
        <v>725</v>
      </c>
    </row>
    <row r="1378" spans="1:7" x14ac:dyDescent="0.25">
      <c r="A1378" s="284" t="s">
        <v>263</v>
      </c>
      <c r="B1378" s="285">
        <v>1460</v>
      </c>
      <c r="C1378" s="285" t="str">
        <f t="shared" si="21"/>
        <v>MUŞYEŞİLOVA</v>
      </c>
      <c r="D1378" s="285">
        <v>1460</v>
      </c>
      <c r="E1378" s="284" t="s">
        <v>1062</v>
      </c>
      <c r="F1378" s="284" t="s">
        <v>131</v>
      </c>
      <c r="G1378" s="284" t="s">
        <v>1435</v>
      </c>
    </row>
    <row r="1379" spans="1:7" x14ac:dyDescent="0.25">
      <c r="A1379" s="286" t="s">
        <v>1436</v>
      </c>
      <c r="B1379" s="287">
        <v>111</v>
      </c>
      <c r="C1379" s="285" t="str">
        <f t="shared" si="21"/>
        <v>NİĞDEYEŞİLGÖLCÜK</v>
      </c>
      <c r="D1379" s="287">
        <v>111</v>
      </c>
      <c r="E1379" s="286" t="s">
        <v>1062</v>
      </c>
      <c r="F1379" s="286" t="s">
        <v>133</v>
      </c>
      <c r="G1379" s="286" t="s">
        <v>1435</v>
      </c>
    </row>
    <row r="1380" spans="1:7" x14ac:dyDescent="0.25">
      <c r="A1380" s="284" t="s">
        <v>1437</v>
      </c>
      <c r="B1380" s="285">
        <v>1462</v>
      </c>
      <c r="C1380" s="285" t="str">
        <f t="shared" si="21"/>
        <v>RİZEMADENLİ </v>
      </c>
      <c r="D1380" s="285">
        <v>1462</v>
      </c>
      <c r="E1380" s="284" t="s">
        <v>1062</v>
      </c>
      <c r="F1380" s="284" t="s">
        <v>135</v>
      </c>
      <c r="G1380" s="284" t="s">
        <v>789</v>
      </c>
    </row>
    <row r="1381" spans="1:7" x14ac:dyDescent="0.25">
      <c r="A1381" s="286" t="s">
        <v>1438</v>
      </c>
      <c r="B1381" s="287">
        <v>1463</v>
      </c>
      <c r="C1381" s="285" t="str">
        <f t="shared" si="21"/>
        <v>TUNCELİAKPAZAR</v>
      </c>
      <c r="D1381" s="287">
        <v>1463</v>
      </c>
      <c r="E1381" s="286" t="s">
        <v>1062</v>
      </c>
      <c r="F1381" s="286" t="s">
        <v>144</v>
      </c>
      <c r="G1381" s="286" t="s">
        <v>893</v>
      </c>
    </row>
    <row r="1382" spans="1:7" x14ac:dyDescent="0.25">
      <c r="A1382" s="284" t="s">
        <v>1439</v>
      </c>
      <c r="B1382" s="285">
        <v>1464</v>
      </c>
      <c r="C1382" s="285" t="str">
        <f t="shared" si="21"/>
        <v>YALOVAKAYTAZDERE</v>
      </c>
      <c r="D1382" s="285">
        <v>1464</v>
      </c>
      <c r="E1382" s="284" t="s">
        <v>1062</v>
      </c>
      <c r="F1382" s="284" t="s">
        <v>159</v>
      </c>
      <c r="G1382" s="284" t="s">
        <v>990</v>
      </c>
    </row>
    <row r="1383" spans="1:7" x14ac:dyDescent="0.25">
      <c r="A1383" s="286" t="s">
        <v>301</v>
      </c>
      <c r="B1383" s="287">
        <v>1465</v>
      </c>
      <c r="C1383" s="285" t="str">
        <f t="shared" si="21"/>
        <v>YOZGATYENİPAZAR</v>
      </c>
      <c r="D1383" s="287">
        <v>1465</v>
      </c>
      <c r="E1383" s="286" t="s">
        <v>1062</v>
      </c>
      <c r="F1383" s="286" t="s">
        <v>148</v>
      </c>
      <c r="G1383" s="286" t="s">
        <v>911</v>
      </c>
    </row>
    <row r="1384" spans="1:7" x14ac:dyDescent="0.25">
      <c r="A1384" s="284" t="s">
        <v>1440</v>
      </c>
      <c r="B1384" s="285">
        <v>1466</v>
      </c>
      <c r="C1384" s="285" t="str">
        <f t="shared" si="21"/>
        <v>ZONGULDAKORMANLI</v>
      </c>
      <c r="D1384" s="285">
        <v>1466</v>
      </c>
      <c r="E1384" s="284" t="s">
        <v>1062</v>
      </c>
      <c r="F1384" s="284" t="s">
        <v>149</v>
      </c>
      <c r="G1384" s="284" t="s">
        <v>712</v>
      </c>
    </row>
    <row r="1385" spans="1:7" x14ac:dyDescent="0.25">
      <c r="A1385" s="286" t="s">
        <v>1441</v>
      </c>
      <c r="B1385" s="287">
        <v>1467</v>
      </c>
      <c r="C1385" s="285" t="str">
        <f t="shared" si="21"/>
        <v>AFYONKARAHİSARGÖMÜ</v>
      </c>
      <c r="D1385" s="287">
        <v>1467</v>
      </c>
      <c r="E1385" s="286" t="s">
        <v>1062</v>
      </c>
      <c r="F1385" s="286" t="s">
        <v>85</v>
      </c>
      <c r="G1385" s="286" t="s">
        <v>218</v>
      </c>
    </row>
    <row r="1386" spans="1:7" x14ac:dyDescent="0.25">
      <c r="A1386" s="284" t="s">
        <v>209</v>
      </c>
      <c r="B1386" s="285">
        <v>1468</v>
      </c>
      <c r="C1386" s="285" t="str">
        <f t="shared" si="21"/>
        <v>BOLUKARACASU</v>
      </c>
      <c r="D1386" s="285">
        <v>1468</v>
      </c>
      <c r="E1386" s="284" t="s">
        <v>1062</v>
      </c>
      <c r="F1386" s="284" t="s">
        <v>96</v>
      </c>
      <c r="G1386" s="284" t="s">
        <v>1435</v>
      </c>
    </row>
    <row r="1387" spans="1:7" x14ac:dyDescent="0.25">
      <c r="A1387" s="286" t="s">
        <v>1442</v>
      </c>
      <c r="B1387" s="287">
        <v>1469</v>
      </c>
      <c r="C1387" s="285" t="str">
        <f t="shared" si="21"/>
        <v>BURDURKIZILKAYA</v>
      </c>
      <c r="D1387" s="287">
        <v>1469</v>
      </c>
      <c r="E1387" s="286" t="s">
        <v>1062</v>
      </c>
      <c r="F1387" s="286" t="s">
        <v>97</v>
      </c>
      <c r="G1387" s="286" t="s">
        <v>257</v>
      </c>
    </row>
    <row r="1388" spans="1:7" x14ac:dyDescent="0.25">
      <c r="A1388" s="284" t="s">
        <v>1443</v>
      </c>
      <c r="B1388" s="285">
        <v>1470</v>
      </c>
      <c r="C1388" s="285" t="str">
        <f t="shared" si="21"/>
        <v>ÇANKIRIYAYLAKENT</v>
      </c>
      <c r="D1388" s="285">
        <v>1470</v>
      </c>
      <c r="E1388" s="284" t="s">
        <v>1062</v>
      </c>
      <c r="F1388" s="284" t="s">
        <v>100</v>
      </c>
      <c r="G1388" s="284" t="s">
        <v>359</v>
      </c>
    </row>
    <row r="1389" spans="1:7" x14ac:dyDescent="0.25">
      <c r="A1389" s="286" t="s">
        <v>1444</v>
      </c>
      <c r="B1389" s="287">
        <v>1471</v>
      </c>
      <c r="C1389" s="285" t="str">
        <f t="shared" si="21"/>
        <v>ERZİNCANMOLLAKÖY</v>
      </c>
      <c r="D1389" s="287">
        <v>1471</v>
      </c>
      <c r="E1389" s="286" t="s">
        <v>1062</v>
      </c>
      <c r="F1389" s="286" t="s">
        <v>106</v>
      </c>
      <c r="G1389" s="286" t="s">
        <v>1435</v>
      </c>
    </row>
    <row r="1390" spans="1:7" x14ac:dyDescent="0.25">
      <c r="A1390" s="284" t="s">
        <v>1445</v>
      </c>
      <c r="B1390" s="285">
        <v>1472</v>
      </c>
      <c r="C1390" s="285" t="str">
        <f t="shared" si="21"/>
        <v>GÜMÜŞHANEYEŞİLBÜK</v>
      </c>
      <c r="D1390" s="285">
        <v>1472</v>
      </c>
      <c r="E1390" s="284" t="s">
        <v>1062</v>
      </c>
      <c r="F1390" s="284" t="s">
        <v>111</v>
      </c>
      <c r="G1390" s="284" t="s">
        <v>368</v>
      </c>
    </row>
    <row r="1391" spans="1:7" x14ac:dyDescent="0.25">
      <c r="A1391" s="286" t="s">
        <v>1446</v>
      </c>
      <c r="B1391" s="287">
        <v>1473</v>
      </c>
      <c r="C1391" s="285" t="str">
        <f t="shared" si="21"/>
        <v>KÜTAHYANAŞA</v>
      </c>
      <c r="D1391" s="287">
        <v>1473</v>
      </c>
      <c r="E1391" s="286" t="s">
        <v>1062</v>
      </c>
      <c r="F1391" s="286" t="s">
        <v>125</v>
      </c>
      <c r="G1391" s="286" t="s">
        <v>725</v>
      </c>
    </row>
    <row r="1392" spans="1:7" x14ac:dyDescent="0.25">
      <c r="A1392" s="284" t="s">
        <v>1447</v>
      </c>
      <c r="B1392" s="285">
        <v>1474</v>
      </c>
      <c r="C1392" s="285" t="str">
        <f t="shared" si="21"/>
        <v>MUŞKONAKKURAN</v>
      </c>
      <c r="D1392" s="285">
        <v>1474</v>
      </c>
      <c r="E1392" s="284" t="s">
        <v>1062</v>
      </c>
      <c r="F1392" s="284" t="s">
        <v>131</v>
      </c>
      <c r="G1392" s="284" t="s">
        <v>803</v>
      </c>
    </row>
    <row r="1393" spans="1:7" x14ac:dyDescent="0.25">
      <c r="A1393" s="286" t="s">
        <v>1448</v>
      </c>
      <c r="B1393" s="287">
        <v>1475</v>
      </c>
      <c r="C1393" s="285" t="str">
        <f t="shared" si="21"/>
        <v>YOZGATARAPLI</v>
      </c>
      <c r="D1393" s="287">
        <v>1475</v>
      </c>
      <c r="E1393" s="286" t="s">
        <v>1062</v>
      </c>
      <c r="F1393" s="286" t="s">
        <v>148</v>
      </c>
      <c r="G1393" s="286" t="s">
        <v>940</v>
      </c>
    </row>
    <row r="1394" spans="1:7" x14ac:dyDescent="0.25">
      <c r="A1394" s="284" t="s">
        <v>1449</v>
      </c>
      <c r="B1394" s="285">
        <v>1476</v>
      </c>
      <c r="C1394" s="285" t="str">
        <f t="shared" si="21"/>
        <v>YOZGATGÜLŞEHRİ</v>
      </c>
      <c r="D1394" s="285">
        <v>1476</v>
      </c>
      <c r="E1394" s="284" t="s">
        <v>1062</v>
      </c>
      <c r="F1394" s="284" t="s">
        <v>148</v>
      </c>
      <c r="G1394" s="284" t="s">
        <v>940</v>
      </c>
    </row>
    <row r="1395" spans="1:7" x14ac:dyDescent="0.25">
      <c r="A1395" s="286" t="s">
        <v>1450</v>
      </c>
      <c r="B1395" s="287">
        <v>1477</v>
      </c>
      <c r="C1395" s="285" t="str">
        <f t="shared" si="21"/>
        <v>ZONGULDAKGÜMELİ</v>
      </c>
      <c r="D1395" s="287">
        <v>1477</v>
      </c>
      <c r="E1395" s="286" t="s">
        <v>1062</v>
      </c>
      <c r="F1395" s="286" t="s">
        <v>149</v>
      </c>
      <c r="G1395" s="286" t="s">
        <v>944</v>
      </c>
    </row>
    <row r="1396" spans="1:7" x14ac:dyDescent="0.25">
      <c r="A1396" s="284" t="s">
        <v>1451</v>
      </c>
      <c r="B1396" s="285">
        <v>1478</v>
      </c>
      <c r="C1396" s="285" t="str">
        <f t="shared" si="21"/>
        <v>ZONGULDAKFİLYOS</v>
      </c>
      <c r="D1396" s="285">
        <v>1478</v>
      </c>
      <c r="E1396" s="284" t="s">
        <v>1062</v>
      </c>
      <c r="F1396" s="284" t="s">
        <v>149</v>
      </c>
      <c r="G1396" s="284" t="s">
        <v>945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46BFB59621223041ACA26C1625C88120" ma:contentTypeVersion="1" ma:contentTypeDescription="Yeni belge oluşturun." ma:contentTypeScope="" ma:versionID="d640aabe8aa7dfcf6ddfc0e8f64e7d97">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14E2422-A2E6-4B78-8A6B-CC537097A7F2}"/>
</file>

<file path=customXml/itemProps2.xml><?xml version="1.0" encoding="utf-8"?>
<ds:datastoreItem xmlns:ds="http://schemas.openxmlformats.org/officeDocument/2006/customXml" ds:itemID="{4E044269-DB75-4CC8-BD53-369E8EA794A5}"/>
</file>

<file path=customXml/itemProps3.xml><?xml version="1.0" encoding="utf-8"?>
<ds:datastoreItem xmlns:ds="http://schemas.openxmlformats.org/officeDocument/2006/customXml" ds:itemID="{3B4253EB-6F72-4A74-99F1-9346ADADE0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Genel Bilgiler</vt:lpstr>
      <vt:lpstr>Su Kaynakları</vt:lpstr>
      <vt:lpstr>Raporlama</vt:lpstr>
      <vt:lpstr>Standart Su Dengesi Formu</vt:lpstr>
      <vt:lpstr>Kullanıcı Yorumları</vt:lpstr>
      <vt:lpstr>Tanımlar</vt:lpstr>
      <vt:lpstr>Kullanım Kılavuzu</vt:lpstr>
      <vt:lpstr>Teşekkür</vt:lpstr>
      <vt:lpstr>Belediye ID</vt:lpstr>
      <vt:lpstr>Özet Tablo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SSDP</dc:title>
  <dc:subject>Su Dengesi</dc:subject>
  <dc:creator>Ethem Karadirek</dc:creator>
  <cp:lastModifiedBy>Burak Ekinci</cp:lastModifiedBy>
  <dcterms:created xsi:type="dcterms:W3CDTF">2017-04-10T06:31:43Z</dcterms:created>
  <dcterms:modified xsi:type="dcterms:W3CDTF">2020-07-13T07:34:34Z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0x01010046BFB59621223041ACA26C1625C88120</vt:lpwstr>
  </property>
</Properties>
</file>