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5" yWindow="705" windowWidth="23655" windowHeight="13320" tabRatio="709" activeTab="1"/>
  </bookViews>
  <sheets>
    <sheet name="Sayfa1" sheetId="1" r:id="rId1"/>
    <sheet name="2.4 Memeli Yaban Hayvanı Yerleş" sheetId="2" r:id="rId2"/>
    <sheet name="Sayfa2" sheetId="3" r:id="rId3"/>
  </sheets>
  <definedNames>
    <definedName name="_xlnm.Print_Area" localSheetId="1">'2.4 Memeli Yaban Hayvanı Yerleş'!$A$1:$I$144</definedName>
  </definedNames>
  <calcPr fullCalcOnLoad="1"/>
</workbook>
</file>

<file path=xl/sharedStrings.xml><?xml version="1.0" encoding="utf-8"?>
<sst xmlns="http://schemas.openxmlformats.org/spreadsheetml/2006/main" count="392" uniqueCount="273">
  <si>
    <t>-</t>
  </si>
  <si>
    <r>
      <t>Türkiye-</t>
    </r>
    <r>
      <rPr>
        <sz val="8"/>
        <rFont val="Tahoma"/>
        <family val="2"/>
      </rPr>
      <t>Turkey</t>
    </r>
  </si>
  <si>
    <t>001</t>
  </si>
  <si>
    <t>Hatay</t>
  </si>
  <si>
    <t>Hatay-Arsuz</t>
  </si>
  <si>
    <t>Cervus elaphus</t>
  </si>
  <si>
    <t>002</t>
  </si>
  <si>
    <t>Kahramanmaraş</t>
  </si>
  <si>
    <t>Kahramanmaraş-Başkonut</t>
  </si>
  <si>
    <t>003</t>
  </si>
  <si>
    <t>Balıkesir</t>
  </si>
  <si>
    <t>Balıkesir - Dursunbey</t>
  </si>
  <si>
    <t>004</t>
  </si>
  <si>
    <t>Bolu</t>
  </si>
  <si>
    <t>Bolu Abant</t>
  </si>
  <si>
    <t>005</t>
  </si>
  <si>
    <t>Bolu Yedigöller</t>
  </si>
  <si>
    <t>006</t>
  </si>
  <si>
    <t>Denizli</t>
  </si>
  <si>
    <t>Denizli Çakmak</t>
  </si>
  <si>
    <t>007</t>
  </si>
  <si>
    <t>Adana</t>
  </si>
  <si>
    <t>Adana Akyatan</t>
  </si>
  <si>
    <t>008</t>
  </si>
  <si>
    <t>Çanakkale</t>
  </si>
  <si>
    <t>Çanakkale Kalkım</t>
  </si>
  <si>
    <t>009</t>
  </si>
  <si>
    <t>Kütahya</t>
  </si>
  <si>
    <t>Kütahya Çatak</t>
  </si>
  <si>
    <t>010</t>
  </si>
  <si>
    <t>Eskişehir</t>
  </si>
  <si>
    <t>Eskişehir Çatacık</t>
  </si>
  <si>
    <t>011</t>
  </si>
  <si>
    <t>Tokat</t>
  </si>
  <si>
    <t>Tokat Tekmezar</t>
  </si>
  <si>
    <t>012</t>
  </si>
  <si>
    <t>Bursa</t>
  </si>
  <si>
    <t>Bursa Uludağ</t>
  </si>
  <si>
    <t>013</t>
  </si>
  <si>
    <t>Afyonkarahisar</t>
  </si>
  <si>
    <t>Afyon Sultandağ</t>
  </si>
  <si>
    <t>014</t>
  </si>
  <si>
    <t>Yozgat</t>
  </si>
  <si>
    <t>Yozgat Akdağmadeni</t>
  </si>
  <si>
    <t>015</t>
  </si>
  <si>
    <t>Sinop</t>
  </si>
  <si>
    <t>Sinop Sarıkum</t>
  </si>
  <si>
    <t>016</t>
  </si>
  <si>
    <t>Kocaeli</t>
  </si>
  <si>
    <t>Kocaeli Kartepe</t>
  </si>
  <si>
    <t>017</t>
  </si>
  <si>
    <t>Ankara</t>
  </si>
  <si>
    <t>Ankara Çamkoru</t>
  </si>
  <si>
    <t>018</t>
  </si>
  <si>
    <t>Çorum</t>
  </si>
  <si>
    <t>Çorum Laçin</t>
  </si>
  <si>
    <t>019</t>
  </si>
  <si>
    <t>Çorum Osmancık</t>
  </si>
  <si>
    <t>020</t>
  </si>
  <si>
    <t>Gaziantep</t>
  </si>
  <si>
    <t>Gaziantep Nurdağ</t>
  </si>
  <si>
    <t>021</t>
  </si>
  <si>
    <t>Kocaeli TÜBİTAK Yerleşkesi</t>
  </si>
  <si>
    <t>022</t>
  </si>
  <si>
    <t>Samsun</t>
  </si>
  <si>
    <t>Samsun-Vezirköprü</t>
  </si>
  <si>
    <t>023</t>
  </si>
  <si>
    <t>Ankara Nallıhan</t>
  </si>
  <si>
    <t>Ovis gmelinii anatolica</t>
  </si>
  <si>
    <t>024</t>
  </si>
  <si>
    <t>Karaman</t>
  </si>
  <si>
    <t>Karaman Karadağ</t>
  </si>
  <si>
    <t>025</t>
  </si>
  <si>
    <t>Konya</t>
  </si>
  <si>
    <t>Konya Bozdağ</t>
  </si>
  <si>
    <t>026</t>
  </si>
  <si>
    <t>Şanlıurfa</t>
  </si>
  <si>
    <t>Şanlıurfa Payamlı</t>
  </si>
  <si>
    <t>Ceylan (gazel)</t>
  </si>
  <si>
    <t>Gazella marica</t>
  </si>
  <si>
    <t>027</t>
  </si>
  <si>
    <t>Ankara Polatlı</t>
  </si>
  <si>
    <t>028</t>
  </si>
  <si>
    <t>Aydın</t>
  </si>
  <si>
    <t>Aydın Kuşadası</t>
  </si>
  <si>
    <t>Dama dama</t>
  </si>
  <si>
    <t>029</t>
  </si>
  <si>
    <t>Antalya</t>
  </si>
  <si>
    <t>Capra aegagrus</t>
  </si>
  <si>
    <r>
      <t xml:space="preserve">Sıra no </t>
    </r>
    <r>
      <rPr>
        <sz val="8"/>
        <rFont val="Tahoma"/>
        <family val="2"/>
      </rPr>
      <t>Sequence number</t>
    </r>
  </si>
  <si>
    <r>
      <t xml:space="preserve">Bulunduğu il        </t>
    </r>
    <r>
      <rPr>
        <sz val="8"/>
        <rFont val="Tahoma"/>
        <family val="2"/>
      </rPr>
      <t xml:space="preserve">  Province            </t>
    </r>
  </si>
  <si>
    <r>
      <t xml:space="preserve">Bölge Müdürlüğü         </t>
    </r>
    <r>
      <rPr>
        <sz val="8"/>
        <rFont val="Tahoma"/>
        <family val="2"/>
      </rPr>
      <t xml:space="preserve">Regional Office          </t>
    </r>
  </si>
  <si>
    <r>
      <t xml:space="preserve">Alan adı                </t>
    </r>
    <r>
      <rPr>
        <sz val="8"/>
        <rFont val="Tahoma"/>
        <family val="2"/>
      </rPr>
      <t xml:space="preserve">  Site name                                                           </t>
    </r>
  </si>
  <si>
    <r>
      <t xml:space="preserve">Yerleştirilen tür       </t>
    </r>
    <r>
      <rPr>
        <sz val="8"/>
        <rFont val="Tahoma"/>
        <family val="2"/>
      </rPr>
      <t xml:space="preserve">  Reintroduced species</t>
    </r>
  </si>
  <si>
    <r>
      <t xml:space="preserve">Latince ismi           </t>
    </r>
    <r>
      <rPr>
        <sz val="8"/>
        <rFont val="Tahoma"/>
        <family val="2"/>
      </rPr>
      <t xml:space="preserve">  Latin name</t>
    </r>
  </si>
  <si>
    <r>
      <t xml:space="preserve">Yıllara Göre Yerleştirilen Hayvan Sayıları                                                                  </t>
    </r>
    <r>
      <rPr>
        <sz val="8"/>
        <rFont val="Tahoma"/>
        <family val="2"/>
      </rPr>
      <t xml:space="preserve"> The number of reintoduced animal over the years                                          </t>
    </r>
  </si>
  <si>
    <t>Alageyik (fallow deer)</t>
  </si>
  <si>
    <t xml:space="preserve">Yaban keçisi (wild goat) </t>
  </si>
  <si>
    <t>Geyik (red deer)</t>
  </si>
  <si>
    <t>Yaban koyunu (mouflon)</t>
  </si>
  <si>
    <r>
      <t>İBBS</t>
    </r>
    <r>
      <rPr>
        <b/>
        <vertAlign val="superscript"/>
        <sz val="8"/>
        <rFont val="Tahoma"/>
        <family val="2"/>
      </rPr>
      <t>(1)</t>
    </r>
    <r>
      <rPr>
        <b/>
        <sz val="8"/>
        <rFont val="Tahoma"/>
        <family val="2"/>
      </rPr>
      <t xml:space="preserve"> - 3. Düzey         </t>
    </r>
    <r>
      <rPr>
        <sz val="8"/>
        <rFont val="Tahoma"/>
        <family val="2"/>
      </rPr>
      <t>SR</t>
    </r>
    <r>
      <rPr>
        <b/>
        <vertAlign val="superscript"/>
        <sz val="8"/>
        <rFont val="Tahoma"/>
        <family val="2"/>
      </rPr>
      <t>(1)</t>
    </r>
    <r>
      <rPr>
        <sz val="8"/>
        <rFont val="Tahoma"/>
        <family val="2"/>
      </rPr>
      <t xml:space="preserve"> - Level 3</t>
    </r>
  </si>
  <si>
    <t>TR</t>
  </si>
  <si>
    <r>
      <t>Türkiye -</t>
    </r>
    <r>
      <rPr>
        <sz val="8"/>
        <rFont val="Tahoma"/>
        <family val="2"/>
      </rPr>
      <t>Turkey</t>
    </r>
  </si>
  <si>
    <t>TR100</t>
  </si>
  <si>
    <t>İstanbul</t>
  </si>
  <si>
    <t>TR211</t>
  </si>
  <si>
    <t>Tekirdağ</t>
  </si>
  <si>
    <t>TR212</t>
  </si>
  <si>
    <t>Edirne</t>
  </si>
  <si>
    <t>TR213</t>
  </si>
  <si>
    <t>Kırklareli</t>
  </si>
  <si>
    <t>TR221</t>
  </si>
  <si>
    <t>TR222</t>
  </si>
  <si>
    <t>TR310</t>
  </si>
  <si>
    <t>İzmir</t>
  </si>
  <si>
    <t>TR321</t>
  </si>
  <si>
    <t>TR322</t>
  </si>
  <si>
    <t>TR323</t>
  </si>
  <si>
    <t>Muğla</t>
  </si>
  <si>
    <t>TR331</t>
  </si>
  <si>
    <t>Manisa</t>
  </si>
  <si>
    <t>TR332</t>
  </si>
  <si>
    <t>TR333</t>
  </si>
  <si>
    <t>TR334</t>
  </si>
  <si>
    <t>Uşak</t>
  </si>
  <si>
    <t>TR411</t>
  </si>
  <si>
    <t>TR412</t>
  </si>
  <si>
    <t>TR413</t>
  </si>
  <si>
    <t>Bilecik</t>
  </si>
  <si>
    <t>TR421</t>
  </si>
  <si>
    <t>TR422</t>
  </si>
  <si>
    <t>Sakarya</t>
  </si>
  <si>
    <t>TR423</t>
  </si>
  <si>
    <t>Düzce</t>
  </si>
  <si>
    <t>TR424</t>
  </si>
  <si>
    <t>TR425</t>
  </si>
  <si>
    <t>Yalova</t>
  </si>
  <si>
    <t>TR510</t>
  </si>
  <si>
    <t>TR521</t>
  </si>
  <si>
    <t>TR522</t>
  </si>
  <si>
    <t>TR611</t>
  </si>
  <si>
    <t>TR612</t>
  </si>
  <si>
    <t>Isparta</t>
  </si>
  <si>
    <t>TR613</t>
  </si>
  <si>
    <t>Burdur</t>
  </si>
  <si>
    <t>TR621</t>
  </si>
  <si>
    <t>TR622</t>
  </si>
  <si>
    <t>Mersin</t>
  </si>
  <si>
    <t>TR631</t>
  </si>
  <si>
    <t>TR632</t>
  </si>
  <si>
    <t>TR633</t>
  </si>
  <si>
    <t>Osmaniye</t>
  </si>
  <si>
    <t>TR711</t>
  </si>
  <si>
    <t>Kırıkkale</t>
  </si>
  <si>
    <t>TR712</t>
  </si>
  <si>
    <t>Aksaray</t>
  </si>
  <si>
    <t>TR713</t>
  </si>
  <si>
    <t>Niğde</t>
  </si>
  <si>
    <t>TR714</t>
  </si>
  <si>
    <t>Nevşehir</t>
  </si>
  <si>
    <t>TR715</t>
  </si>
  <si>
    <t>Kırşehir</t>
  </si>
  <si>
    <t>TR721</t>
  </si>
  <si>
    <t>Kayseri</t>
  </si>
  <si>
    <t>TR722</t>
  </si>
  <si>
    <t>Sivas</t>
  </si>
  <si>
    <t>TR723</t>
  </si>
  <si>
    <t>TR811</t>
  </si>
  <si>
    <t>Zonguldak</t>
  </si>
  <si>
    <t>TR812</t>
  </si>
  <si>
    <t>Karabük</t>
  </si>
  <si>
    <t>TR813</t>
  </si>
  <si>
    <t>Bartın</t>
  </si>
  <si>
    <t>TR821</t>
  </si>
  <si>
    <t>Kastamonu</t>
  </si>
  <si>
    <t>TR822</t>
  </si>
  <si>
    <t>Çankırı</t>
  </si>
  <si>
    <t>TR823</t>
  </si>
  <si>
    <t>TR831</t>
  </si>
  <si>
    <t>TR832</t>
  </si>
  <si>
    <t>TR833</t>
  </si>
  <si>
    <t>TR834</t>
  </si>
  <si>
    <t>Amasya</t>
  </si>
  <si>
    <t>TR901</t>
  </si>
  <si>
    <t>Trabzon</t>
  </si>
  <si>
    <t>TR902</t>
  </si>
  <si>
    <t>Ordu</t>
  </si>
  <si>
    <t>TR903</t>
  </si>
  <si>
    <t>Giresun</t>
  </si>
  <si>
    <t>TR904</t>
  </si>
  <si>
    <t>Rize</t>
  </si>
  <si>
    <t>TR905</t>
  </si>
  <si>
    <t>Artvin</t>
  </si>
  <si>
    <t>TR906</t>
  </si>
  <si>
    <t>Gümüşhane</t>
  </si>
  <si>
    <t>TRA11</t>
  </si>
  <si>
    <t>Erzurum</t>
  </si>
  <si>
    <t>TRA12</t>
  </si>
  <si>
    <t>Erzincan</t>
  </si>
  <si>
    <t>TRA13</t>
  </si>
  <si>
    <t>Bayburt</t>
  </si>
  <si>
    <t>TRA21</t>
  </si>
  <si>
    <t>Ağrı</t>
  </si>
  <si>
    <t>TRA22</t>
  </si>
  <si>
    <t>Kars</t>
  </si>
  <si>
    <t>TRA23</t>
  </si>
  <si>
    <t>Iğdır</t>
  </si>
  <si>
    <t>TRA24</t>
  </si>
  <si>
    <t>Ardahan</t>
  </si>
  <si>
    <t>TRB11</t>
  </si>
  <si>
    <t>Malatya</t>
  </si>
  <si>
    <t>TRB12</t>
  </si>
  <si>
    <t>Elazığ</t>
  </si>
  <si>
    <t>TRB13</t>
  </si>
  <si>
    <t>Bingöl</t>
  </si>
  <si>
    <t>TRB14</t>
  </si>
  <si>
    <t>Tunceli</t>
  </si>
  <si>
    <t>TRB21</t>
  </si>
  <si>
    <t>Van</t>
  </si>
  <si>
    <t>TRB22</t>
  </si>
  <si>
    <t>Muş</t>
  </si>
  <si>
    <t>TRB23</t>
  </si>
  <si>
    <t>Bitlis</t>
  </si>
  <si>
    <t>TRB24</t>
  </si>
  <si>
    <t>Hakkari</t>
  </si>
  <si>
    <t>TRC11</t>
  </si>
  <si>
    <t>TRC12</t>
  </si>
  <si>
    <t>Adıyaman</t>
  </si>
  <si>
    <t>TRC13</t>
  </si>
  <si>
    <t>Kilis</t>
  </si>
  <si>
    <t>TRC21</t>
  </si>
  <si>
    <t>TRC22</t>
  </si>
  <si>
    <t>Diyarbakır</t>
  </si>
  <si>
    <t>TRC31</t>
  </si>
  <si>
    <t>Mardin</t>
  </si>
  <si>
    <t>TRC32</t>
  </si>
  <si>
    <t>Batman</t>
  </si>
  <si>
    <t>TRC33</t>
  </si>
  <si>
    <t>Şırnak</t>
  </si>
  <si>
    <t>TRC34</t>
  </si>
  <si>
    <t>Siirt</t>
  </si>
  <si>
    <t>Bölge Müdürlüğü</t>
  </si>
  <si>
    <t>Alan Adı</t>
  </si>
  <si>
    <t>Tür</t>
  </si>
  <si>
    <t>Latince</t>
  </si>
  <si>
    <t xml:space="preserve">Regional Office    </t>
  </si>
  <si>
    <t xml:space="preserve"> Site name         </t>
  </si>
  <si>
    <t>Species</t>
  </si>
  <si>
    <t>Latin</t>
  </si>
  <si>
    <t xml:space="preserve"> </t>
  </si>
  <si>
    <t>Giresun Alucra</t>
  </si>
  <si>
    <t>Gümüşhane Gökdere</t>
  </si>
  <si>
    <t>Ankara Mamak</t>
  </si>
  <si>
    <t>Muğla Köyceğiz</t>
  </si>
  <si>
    <t>Yıllar</t>
  </si>
  <si>
    <t xml:space="preserve">Yıllara Göre Yerleştirilen Hayvan Sayıları
The number of introduced animals over the years  </t>
  </si>
  <si>
    <t xml:space="preserve">        Site name         </t>
  </si>
  <si>
    <r>
      <t xml:space="preserve">Yıllara Göre Yerleştirilen Hayvan Sayıları
</t>
    </r>
    <r>
      <rPr>
        <sz val="8"/>
        <rFont val="Tahoma"/>
        <family val="2"/>
      </rPr>
      <t xml:space="preserve">The number of reintoduced animal over the years  </t>
    </r>
  </si>
  <si>
    <t>Toplam</t>
  </si>
  <si>
    <t>Total</t>
  </si>
  <si>
    <t>Iğdır Aralık</t>
  </si>
  <si>
    <t>Antalya Düzlerçamı</t>
  </si>
  <si>
    <t>Alageyik (fallow)</t>
  </si>
  <si>
    <t>Dama Dama</t>
  </si>
  <si>
    <t>Aksaray Ekecik</t>
  </si>
  <si>
    <t>2.4 Memeli Yaban Hayvanı Yerleştirme Sayıları, 2001-2011</t>
  </si>
  <si>
    <t>2.4 Memeli yaban hayvanı yerleştirme faaliyetleri, 2012-2017 (devam)</t>
  </si>
  <si>
    <t>Afyonkarahisar Akdağ</t>
  </si>
  <si>
    <r>
      <t>İBBS</t>
    </r>
    <r>
      <rPr>
        <b/>
        <vertAlign val="superscript"/>
        <sz val="8"/>
        <rFont val="Tahoma"/>
        <family val="2"/>
      </rPr>
      <t>(1)</t>
    </r>
    <r>
      <rPr>
        <b/>
        <sz val="8"/>
        <rFont val="Tahoma"/>
        <family val="2"/>
      </rPr>
      <t xml:space="preserve"> - 3. Düzey          </t>
    </r>
    <r>
      <rPr>
        <sz val="8"/>
        <rFont val="Tahoma"/>
        <family val="2"/>
      </rPr>
      <t>SR</t>
    </r>
    <r>
      <rPr>
        <b/>
        <vertAlign val="superscript"/>
        <sz val="8"/>
        <rFont val="Tahoma"/>
        <family val="2"/>
      </rPr>
      <t>(1)</t>
    </r>
    <r>
      <rPr>
        <sz val="8"/>
        <rFont val="Tahoma"/>
        <family val="2"/>
      </rPr>
      <t xml:space="preserve"> - Level 3</t>
    </r>
  </si>
  <si>
    <t xml:space="preserve">       Resettlement activities mammal nature wild animals, 2012-2017 (continued)</t>
  </si>
  <si>
    <r>
      <rPr>
        <vertAlign val="superscript"/>
        <sz val="9"/>
        <rFont val="Arial"/>
        <family val="2"/>
      </rPr>
      <t xml:space="preserve">(1) </t>
    </r>
    <r>
      <rPr>
        <sz val="9"/>
        <rFont val="Arial"/>
        <family val="2"/>
      </rPr>
      <t>Statistical Regions (SR)</t>
    </r>
  </si>
  <si>
    <t xml:space="preserve">       The number of reintoduced mammalian wild animal, 2001-2011</t>
  </si>
  <si>
    <r>
      <rPr>
        <b/>
        <vertAlign val="superscript"/>
        <sz val="9"/>
        <rFont val="Arial"/>
        <family val="2"/>
      </rPr>
      <t xml:space="preserve">(1) </t>
    </r>
    <r>
      <rPr>
        <b/>
        <sz val="9"/>
        <rFont val="Arial"/>
        <family val="2"/>
      </rPr>
      <t>İstatistiki Bölge Birimleri Sınıflaması (İBBS)</t>
    </r>
  </si>
</sst>
</file>

<file path=xl/styles.xml><?xml version="1.0" encoding="utf-8"?>
<styleSheet xmlns="http://schemas.openxmlformats.org/spreadsheetml/2006/main">
  <numFmts count="32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&quot;TL&quot;\ #,##0;\-&quot;TL&quot;\ #,##0"/>
    <numFmt numFmtId="173" formatCode="&quot;TL&quot;\ #,##0;[Red]\-&quot;TL&quot;\ #,##0"/>
    <numFmt numFmtId="174" formatCode="&quot;TL&quot;\ #,##0.00;\-&quot;TL&quot;\ #,##0.00"/>
    <numFmt numFmtId="175" formatCode="&quot;TL&quot;\ #,##0.00;[Red]\-&quot;TL&quot;\ #,##0.00"/>
    <numFmt numFmtId="176" formatCode="_-&quot;TL&quot;\ * #,##0_-;\-&quot;TL&quot;\ * #,##0_-;_-&quot;TL&quot;\ * &quot;-&quot;_-;_-@_-"/>
    <numFmt numFmtId="177" formatCode="_-* #,##0_-;\-* #,##0_-;_-* &quot;-&quot;_-;_-@_-"/>
    <numFmt numFmtId="178" formatCode="_-&quot;TL&quot;\ * #,##0.00_-;\-&quot;TL&quot;\ * #,##0.00_-;_-&quot;TL&quot;\ * &quot;-&quot;??_-;_-@_-"/>
    <numFmt numFmtId="179" formatCode="_-* #,##0.00_-;\-* #,##0.00_-;_-* &quot;-&quot;??_-;_-@_-"/>
    <numFmt numFmtId="180" formatCode="#,##0.0"/>
    <numFmt numFmtId="181" formatCode="0.00;[Red]0.00"/>
    <numFmt numFmtId="182" formatCode="###\ ###\ ###"/>
    <numFmt numFmtId="183" formatCode="###.0\ ###\ ###"/>
    <numFmt numFmtId="184" formatCode="###.00\ ###\ ###"/>
    <numFmt numFmtId="185" formatCode="###.\ ###\ ###"/>
    <numFmt numFmtId="186" formatCode="##.\ ###\ ###"/>
    <numFmt numFmtId="187" formatCode="0.00000"/>
  </numFmts>
  <fonts count="62">
    <font>
      <sz val="10"/>
      <name val="Arial"/>
      <family val="0"/>
    </font>
    <font>
      <b/>
      <sz val="8"/>
      <name val="Tahoma"/>
      <family val="2"/>
    </font>
    <font>
      <sz val="8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sz val="10"/>
      <name val="Arial Tur"/>
      <family val="0"/>
    </font>
    <font>
      <b/>
      <vertAlign val="superscript"/>
      <sz val="8"/>
      <name val="Tahoma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vertAlign val="superscript"/>
      <sz val="9"/>
      <name val="Arial"/>
      <family val="2"/>
    </font>
    <font>
      <vertAlign val="superscript"/>
      <sz val="9"/>
      <name val="Arial"/>
      <family val="2"/>
    </font>
    <font>
      <sz val="10"/>
      <color indexed="8"/>
      <name val="Calibri"/>
      <family val="0"/>
    </font>
    <font>
      <sz val="7.75"/>
      <color indexed="8"/>
      <name val="Calibri"/>
      <family val="0"/>
    </font>
    <font>
      <sz val="9.2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10"/>
      <name val="Tahoma"/>
      <family val="2"/>
    </font>
    <font>
      <b/>
      <sz val="8"/>
      <color indexed="10"/>
      <name val="Tahoma"/>
      <family val="2"/>
    </font>
    <font>
      <b/>
      <sz val="9"/>
      <color indexed="10"/>
      <name val="Tahoma"/>
      <family val="2"/>
    </font>
    <font>
      <b/>
      <sz val="10"/>
      <color indexed="8"/>
      <name val="Tahoma"/>
      <family val="0"/>
    </font>
    <font>
      <sz val="10"/>
      <color indexed="8"/>
      <name val="Tahoma"/>
      <family val="0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FF0000"/>
      <name val="Tahoma"/>
      <family val="2"/>
    </font>
    <font>
      <b/>
      <sz val="8"/>
      <color rgb="FFFF0000"/>
      <name val="Tahoma"/>
      <family val="2"/>
    </font>
    <font>
      <b/>
      <sz val="9"/>
      <color rgb="FFFF0000"/>
      <name val="Tahoma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04997999966144562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dashed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1" applyNumberFormat="0" applyFill="0" applyAlignment="0" applyProtection="0"/>
    <xf numFmtId="0" fontId="45" fillId="0" borderId="2" applyNumberFormat="0" applyFill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7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48" fillId="19" borderId="5" applyNumberFormat="0" applyAlignment="0" applyProtection="0"/>
    <xf numFmtId="0" fontId="49" fillId="20" borderId="6" applyNumberFormat="0" applyAlignment="0" applyProtection="0"/>
    <xf numFmtId="0" fontId="50" fillId="19" borderId="6" applyNumberFormat="0" applyAlignment="0" applyProtection="0"/>
    <xf numFmtId="0" fontId="51" fillId="21" borderId="7" applyNumberFormat="0" applyAlignment="0" applyProtection="0"/>
    <xf numFmtId="0" fontId="52" fillId="22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23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0" fillId="24" borderId="8" applyNumberFormat="0" applyFont="0" applyAlignment="0" applyProtection="0"/>
    <xf numFmtId="0" fontId="56" fillId="25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134">
    <xf numFmtId="0" fontId="0" fillId="0" borderId="0" xfId="0" applyAlignment="1">
      <alignment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 vertical="center"/>
    </xf>
    <xf numFmtId="49" fontId="1" fillId="0" borderId="0" xfId="0" applyNumberFormat="1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Border="1" applyAlignment="1">
      <alignment horizontal="right"/>
    </xf>
    <xf numFmtId="0" fontId="1" fillId="0" borderId="10" xfId="0" applyFont="1" applyBorder="1" applyAlignment="1">
      <alignment horizontal="center" vertical="center" wrapText="1"/>
    </xf>
    <xf numFmtId="0" fontId="2" fillId="32" borderId="0" xfId="0" applyFont="1" applyFill="1" applyBorder="1" applyAlignment="1">
      <alignment horizontal="right"/>
    </xf>
    <xf numFmtId="0" fontId="1" fillId="32" borderId="1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3" fillId="0" borderId="0" xfId="0" applyFont="1" applyFill="1" applyBorder="1" applyAlignment="1">
      <alignment vertical="center"/>
    </xf>
    <xf numFmtId="1" fontId="1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/>
    </xf>
    <xf numFmtId="0" fontId="1" fillId="0" borderId="11" xfId="49" applyFont="1" applyFill="1" applyBorder="1" applyAlignment="1">
      <alignment horizontal="left" vertical="center" wrapText="1"/>
      <protection/>
    </xf>
    <xf numFmtId="0" fontId="1" fillId="0" borderId="12" xfId="0" applyFont="1" applyFill="1" applyBorder="1" applyAlignment="1">
      <alignment vertical="center" shrinkToFit="1"/>
    </xf>
    <xf numFmtId="0" fontId="1" fillId="0" borderId="12" xfId="0" applyFont="1" applyFill="1" applyBorder="1" applyAlignment="1">
      <alignment vertical="center"/>
    </xf>
    <xf numFmtId="0" fontId="2" fillId="0" borderId="0" xfId="0" applyFont="1" applyFill="1" applyAlignment="1">
      <alignment/>
    </xf>
    <xf numFmtId="0" fontId="59" fillId="0" borderId="0" xfId="0" applyFont="1" applyFill="1" applyBorder="1" applyAlignment="1">
      <alignment/>
    </xf>
    <xf numFmtId="0" fontId="2" fillId="0" borderId="10" xfId="49" applyFont="1" applyFill="1" applyBorder="1" applyAlignment="1">
      <alignment horizontal="center" vertical="top"/>
      <protection/>
    </xf>
    <xf numFmtId="182" fontId="1" fillId="0" borderId="11" xfId="0" applyNumberFormat="1" applyFont="1" applyFill="1" applyBorder="1" applyAlignment="1">
      <alignment horizontal="center" vertical="center"/>
    </xf>
    <xf numFmtId="0" fontId="1" fillId="0" borderId="11" xfId="49" applyFont="1" applyFill="1" applyBorder="1" applyAlignment="1">
      <alignment horizontal="center" vertical="center"/>
      <protection/>
    </xf>
    <xf numFmtId="0" fontId="1" fillId="0" borderId="13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vertical="center" shrinkToFit="1"/>
    </xf>
    <xf numFmtId="0" fontId="1" fillId="0" borderId="0" xfId="0" applyFont="1" applyFill="1" applyBorder="1" applyAlignment="1">
      <alignment vertical="center" shrinkToFit="1"/>
    </xf>
    <xf numFmtId="0" fontId="2" fillId="0" borderId="14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left"/>
    </xf>
    <xf numFmtId="0" fontId="2" fillId="0" borderId="14" xfId="0" applyFont="1" applyFill="1" applyBorder="1" applyAlignment="1">
      <alignment horizontal="left" vertical="center"/>
    </xf>
    <xf numFmtId="0" fontId="9" fillId="0" borderId="0" xfId="0" applyFont="1" applyAlignment="1">
      <alignment/>
    </xf>
    <xf numFmtId="187" fontId="9" fillId="0" borderId="0" xfId="0" applyNumberFormat="1" applyFont="1" applyAlignment="1">
      <alignment/>
    </xf>
    <xf numFmtId="0" fontId="8" fillId="0" borderId="0" xfId="50" applyFont="1" applyFill="1" applyBorder="1" applyAlignment="1">
      <alignment/>
      <protection/>
    </xf>
    <xf numFmtId="0" fontId="9" fillId="0" borderId="0" xfId="49" applyFont="1" applyFill="1" applyBorder="1" applyAlignment="1">
      <alignment/>
      <protection/>
    </xf>
    <xf numFmtId="182" fontId="1" fillId="0" borderId="12" xfId="0" applyNumberFormat="1" applyFont="1" applyFill="1" applyBorder="1" applyAlignment="1">
      <alignment horizontal="center" vertical="center" shrinkToFit="1"/>
    </xf>
    <xf numFmtId="1" fontId="1" fillId="0" borderId="0" xfId="0" applyNumberFormat="1" applyFont="1" applyFill="1" applyBorder="1" applyAlignment="1">
      <alignment horizontal="center" vertical="center"/>
    </xf>
    <xf numFmtId="182" fontId="1" fillId="0" borderId="13" xfId="0" applyNumberFormat="1" applyFont="1" applyFill="1" applyBorder="1" applyAlignment="1">
      <alignment horizontal="center" vertical="center" shrinkToFit="1"/>
    </xf>
    <xf numFmtId="0" fontId="9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182" fontId="2" fillId="0" borderId="12" xfId="0" applyNumberFormat="1" applyFont="1" applyFill="1" applyBorder="1" applyAlignment="1">
      <alignment horizontal="center" vertical="center" shrinkToFit="1"/>
    </xf>
    <xf numFmtId="0" fontId="2" fillId="0" borderId="12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left"/>
    </xf>
    <xf numFmtId="0" fontId="2" fillId="0" borderId="12" xfId="0" applyFont="1" applyFill="1" applyBorder="1" applyAlignment="1">
      <alignment horizontal="left" vertical="center"/>
    </xf>
    <xf numFmtId="0" fontId="1" fillId="0" borderId="15" xfId="0" applyFont="1" applyFill="1" applyBorder="1" applyAlignment="1">
      <alignment horizontal="center" vertical="center"/>
    </xf>
    <xf numFmtId="182" fontId="1" fillId="0" borderId="11" xfId="49" applyNumberFormat="1" applyFont="1" applyFill="1" applyBorder="1" applyAlignment="1">
      <alignment horizontal="center" vertical="center" wrapText="1"/>
      <protection/>
    </xf>
    <xf numFmtId="0" fontId="1" fillId="0" borderId="0" xfId="0" applyFont="1" applyFill="1" applyBorder="1" applyAlignment="1">
      <alignment horizontal="center" vertical="center"/>
    </xf>
    <xf numFmtId="1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182" fontId="2" fillId="0" borderId="16" xfId="0" applyNumberFormat="1" applyFont="1" applyFill="1" applyBorder="1" applyAlignment="1">
      <alignment horizontal="center" vertical="center" shrinkToFit="1"/>
    </xf>
    <xf numFmtId="182" fontId="2" fillId="0" borderId="14" xfId="0" applyNumberFormat="1" applyFont="1" applyFill="1" applyBorder="1" applyAlignment="1">
      <alignment horizontal="center" vertical="center" shrinkToFit="1"/>
    </xf>
    <xf numFmtId="0" fontId="1" fillId="0" borderId="14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82" fontId="1" fillId="0" borderId="12" xfId="0" applyNumberFormat="1" applyFont="1" applyFill="1" applyBorder="1" applyAlignment="1">
      <alignment horizontal="center" vertical="center" wrapText="1" shrinkToFit="1"/>
    </xf>
    <xf numFmtId="0" fontId="1" fillId="0" borderId="17" xfId="49" applyFont="1" applyFill="1" applyBorder="1" applyAlignment="1">
      <alignment horizontal="left" vertical="center" wrapText="1"/>
      <protection/>
    </xf>
    <xf numFmtId="0" fontId="1" fillId="0" borderId="18" xfId="0" applyFont="1" applyFill="1" applyBorder="1" applyAlignment="1">
      <alignment vertical="center" shrinkToFit="1"/>
    </xf>
    <xf numFmtId="0" fontId="1" fillId="0" borderId="19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vertical="center" shrinkToFit="1"/>
    </xf>
    <xf numFmtId="0" fontId="1" fillId="0" borderId="21" xfId="0" applyFont="1" applyFill="1" applyBorder="1" applyAlignment="1">
      <alignment vertical="center" shrinkToFit="1"/>
    </xf>
    <xf numFmtId="0" fontId="1" fillId="0" borderId="22" xfId="0" applyFont="1" applyFill="1" applyBorder="1" applyAlignment="1">
      <alignment vertical="center" shrinkToFit="1"/>
    </xf>
    <xf numFmtId="0" fontId="1" fillId="0" borderId="15" xfId="0" applyFont="1" applyFill="1" applyBorder="1" applyAlignment="1">
      <alignment vertical="center" shrinkToFit="1"/>
    </xf>
    <xf numFmtId="182" fontId="1" fillId="0" borderId="15" xfId="0" applyNumberFormat="1" applyFont="1" applyFill="1" applyBorder="1" applyAlignment="1">
      <alignment horizontal="center" vertical="center" shrinkToFit="1"/>
    </xf>
    <xf numFmtId="3" fontId="9" fillId="0" borderId="0" xfId="49" applyNumberFormat="1" applyFont="1" applyFill="1" applyAlignment="1">
      <alignment horizontal="left" vertical="center"/>
      <protection/>
    </xf>
    <xf numFmtId="0" fontId="9" fillId="0" borderId="0" xfId="0" applyFont="1" applyAlignment="1">
      <alignment horizontal="left"/>
    </xf>
    <xf numFmtId="182" fontId="2" fillId="0" borderId="12" xfId="0" applyNumberFormat="1" applyFont="1" applyFill="1" applyBorder="1" applyAlignment="1">
      <alignment horizontal="center" vertical="center" wrapText="1" shrinkToFit="1"/>
    </xf>
    <xf numFmtId="182" fontId="2" fillId="0" borderId="15" xfId="0" applyNumberFormat="1" applyFont="1" applyFill="1" applyBorder="1" applyAlignment="1">
      <alignment horizontal="center" vertical="center" shrinkToFit="1"/>
    </xf>
    <xf numFmtId="182" fontId="1" fillId="0" borderId="15" xfId="0" applyNumberFormat="1" applyFont="1" applyFill="1" applyBorder="1" applyAlignment="1">
      <alignment horizontal="center" vertical="center" wrapText="1" shrinkToFit="1"/>
    </xf>
    <xf numFmtId="0" fontId="0" fillId="0" borderId="0" xfId="0" applyFont="1" applyAlignment="1">
      <alignment/>
    </xf>
    <xf numFmtId="0" fontId="1" fillId="0" borderId="23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59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182" fontId="1" fillId="0" borderId="23" xfId="0" applyNumberFormat="1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/>
    </xf>
    <xf numFmtId="0" fontId="1" fillId="0" borderId="24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1" fillId="32" borderId="13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shrinkToFit="1"/>
    </xf>
    <xf numFmtId="0" fontId="2" fillId="0" borderId="12" xfId="0" applyFont="1" applyFill="1" applyBorder="1" applyAlignment="1">
      <alignment horizontal="center" vertical="center" shrinkToFit="1"/>
    </xf>
    <xf numFmtId="0" fontId="1" fillId="0" borderId="12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9" fillId="0" borderId="0" xfId="0" applyFont="1" applyBorder="1" applyAlignment="1">
      <alignment/>
    </xf>
    <xf numFmtId="0" fontId="2" fillId="0" borderId="12" xfId="0" applyFont="1" applyFill="1" applyBorder="1" applyAlignment="1">
      <alignment horizontal="left" vertical="center" shrinkToFit="1"/>
    </xf>
    <xf numFmtId="0" fontId="2" fillId="32" borderId="26" xfId="0" applyFont="1" applyFill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182" fontId="2" fillId="0" borderId="0" xfId="0" applyNumberFormat="1" applyFont="1" applyFill="1" applyBorder="1" applyAlignment="1">
      <alignment horizontal="center" vertical="center" shrinkToFit="1"/>
    </xf>
    <xf numFmtId="0" fontId="1" fillId="0" borderId="12" xfId="0" applyFont="1" applyFill="1" applyBorder="1" applyAlignment="1">
      <alignment horizontal="center" vertical="center" wrapText="1" shrinkToFit="1"/>
    </xf>
    <xf numFmtId="0" fontId="1" fillId="0" borderId="19" xfId="0" applyFont="1" applyFill="1" applyBorder="1" applyAlignment="1">
      <alignment horizontal="center" vertical="center" wrapText="1" shrinkToFit="1"/>
    </xf>
    <xf numFmtId="0" fontId="1" fillId="32" borderId="13" xfId="0" applyFont="1" applyFill="1" applyBorder="1" applyAlignment="1">
      <alignment/>
    </xf>
    <xf numFmtId="0" fontId="1" fillId="0" borderId="12" xfId="0" applyFont="1" applyFill="1" applyBorder="1" applyAlignment="1">
      <alignment horizontal="center" vertical="center" shrinkToFit="1"/>
    </xf>
    <xf numFmtId="0" fontId="2" fillId="0" borderId="12" xfId="0" applyFont="1" applyFill="1" applyBorder="1" applyAlignment="1">
      <alignment vertical="center" shrinkToFit="1"/>
    </xf>
    <xf numFmtId="182" fontId="60" fillId="0" borderId="12" xfId="0" applyNumberFormat="1" applyFont="1" applyFill="1" applyBorder="1" applyAlignment="1">
      <alignment horizontal="center" vertical="center" wrapText="1" shrinkToFit="1"/>
    </xf>
    <xf numFmtId="0" fontId="60" fillId="0" borderId="12" xfId="0" applyFont="1" applyFill="1" applyBorder="1" applyAlignment="1">
      <alignment horizontal="center" vertical="center"/>
    </xf>
    <xf numFmtId="0" fontId="59" fillId="0" borderId="12" xfId="0" applyFont="1" applyFill="1" applyBorder="1" applyAlignment="1">
      <alignment horizontal="center"/>
    </xf>
    <xf numFmtId="9" fontId="2" fillId="0" borderId="0" xfId="64" applyFont="1" applyFill="1" applyBorder="1" applyAlignment="1">
      <alignment/>
    </xf>
    <xf numFmtId="182" fontId="1" fillId="0" borderId="25" xfId="0" applyNumberFormat="1" applyFont="1" applyFill="1" applyBorder="1" applyAlignment="1">
      <alignment horizontal="center" vertical="center"/>
    </xf>
    <xf numFmtId="0" fontId="0" fillId="32" borderId="26" xfId="0" applyFont="1" applyFill="1" applyBorder="1" applyAlignment="1">
      <alignment/>
    </xf>
    <xf numFmtId="182" fontId="6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7" xfId="49" applyFont="1" applyFill="1" applyBorder="1" applyAlignment="1">
      <alignment horizontal="left" vertical="center" wrapText="1"/>
      <protection/>
    </xf>
    <xf numFmtId="0" fontId="1" fillId="0" borderId="11" xfId="49" applyFont="1" applyFill="1" applyBorder="1" applyAlignment="1">
      <alignment horizontal="left" vertical="center" wrapText="1"/>
      <protection/>
    </xf>
    <xf numFmtId="0" fontId="1" fillId="0" borderId="27" xfId="49" applyFont="1" applyFill="1" applyBorder="1" applyAlignment="1">
      <alignment horizontal="left" vertical="center" wrapText="1"/>
      <protection/>
    </xf>
    <xf numFmtId="0" fontId="1" fillId="0" borderId="10" xfId="49" applyFont="1" applyFill="1" applyBorder="1" applyAlignment="1">
      <alignment horizontal="left" vertical="center" wrapText="1"/>
      <protection/>
    </xf>
    <xf numFmtId="0" fontId="1" fillId="0" borderId="23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</cellXfs>
  <cellStyles count="51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_2004 sonu itibariyle faaliyetler" xfId="49"/>
    <cellStyle name="Normal_BEŞ YILLIK KALKINMA PLANI" xfId="50"/>
    <cellStyle name="Not" xfId="51"/>
    <cellStyle name="Nötr" xfId="52"/>
    <cellStyle name="Currency" xfId="53"/>
    <cellStyle name="Currency [0]" xfId="54"/>
    <cellStyle name="Toplam" xfId="55"/>
    <cellStyle name="Uyarı Metni" xfId="56"/>
    <cellStyle name="Comma" xfId="57"/>
    <cellStyle name="Vurgu1" xfId="58"/>
    <cellStyle name="Vurgu2" xfId="59"/>
    <cellStyle name="Vurgu3" xfId="60"/>
    <cellStyle name="Vurgu4" xfId="61"/>
    <cellStyle name="Vurgu5" xfId="62"/>
    <cellStyle name="Vurgu6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Yerleştirilen tür         
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Reintroduced species</a:t>
            </a:r>
          </a:p>
        </c:rich>
      </c:tx>
      <c:layout>
        <c:manualLayout>
          <c:xMode val="factor"/>
          <c:yMode val="factor"/>
          <c:x val="-0.00125"/>
          <c:y val="-0.01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35"/>
          <c:y val="0.1145"/>
          <c:w val="0.8885"/>
          <c:h val="0.8855"/>
        </c:manualLayout>
      </c:layout>
      <c:lineChart>
        <c:grouping val="standard"/>
        <c:varyColors val="1"/>
        <c:ser>
          <c:idx val="1"/>
          <c:order val="0"/>
          <c:tx>
            <c:strRef>
              <c:f>Sayfa1!$E$3</c:f>
              <c:strCache>
                <c:ptCount val="1"/>
                <c:pt idx="0">
                  <c:v>Yerleştirilen tür         Reintroduced species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dPt>
            <c:idx val="0"/>
            <c:spPr>
              <a:solidFill>
                <a:srgbClr val="4572A7"/>
              </a:solidFill>
              <a:ln w="25400">
                <a:solidFill>
                  <a:srgbClr val="666699"/>
                </a:solidFill>
              </a:ln>
            </c:spPr>
            <c:marker>
              <c:size val="7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1"/>
            <c:spPr>
              <a:solidFill>
                <a:srgbClr val="AA4643"/>
              </a:solidFill>
              <a:ln w="25400">
                <a:solidFill>
                  <a:srgbClr val="993366"/>
                </a:solidFill>
              </a:ln>
            </c:spPr>
            <c:marker>
              <c:size val="7"/>
              <c:spPr>
                <a:solidFill>
                  <a:srgbClr val="993366"/>
                </a:solidFill>
                <a:ln>
                  <a:solidFill>
                    <a:srgbClr val="993366"/>
                  </a:solidFill>
                </a:ln>
              </c:spPr>
            </c:marker>
          </c:dPt>
          <c:dPt>
            <c:idx val="2"/>
            <c:spPr>
              <a:solidFill>
                <a:srgbClr val="89A54E"/>
              </a:solidFill>
              <a:ln w="25400">
                <a:solidFill>
                  <a:srgbClr val="808000"/>
                </a:solidFill>
              </a:ln>
            </c:spPr>
            <c:marker>
              <c:size val="7"/>
              <c:spPr>
                <a:solidFill>
                  <a:srgbClr val="808080"/>
                </a:solidFill>
                <a:ln>
                  <a:solidFill>
                    <a:srgbClr val="808000"/>
                  </a:solidFill>
                </a:ln>
              </c:spPr>
            </c:marker>
          </c:dPt>
          <c:dPt>
            <c:idx val="3"/>
            <c:spPr>
              <a:solidFill>
                <a:srgbClr val="71588F"/>
              </a:solidFill>
              <a:ln w="25400">
                <a:solidFill>
                  <a:srgbClr val="666699"/>
                </a:solidFill>
              </a:ln>
            </c:spPr>
            <c:marker>
              <c:size val="7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4"/>
            <c:spPr>
              <a:solidFill>
                <a:srgbClr val="4198AF"/>
              </a:solidFill>
              <a:ln w="25400">
                <a:solidFill>
                  <a:srgbClr val="33CCCC"/>
                </a:solidFill>
              </a:ln>
            </c:spPr>
            <c:marker>
              <c:size val="7"/>
              <c:spPr>
                <a:solidFill>
                  <a:srgbClr val="339966"/>
                </a:solidFill>
                <a:ln>
                  <a:solidFill>
                    <a:srgbClr val="33CCCC"/>
                  </a:solidFill>
                </a:ln>
              </c:spPr>
            </c:marker>
          </c:dPt>
          <c:dPt>
            <c:idx val="5"/>
            <c:spPr>
              <a:solidFill>
                <a:srgbClr val="DB843D"/>
              </a:solidFill>
              <a:ln w="25400">
                <a:solidFill>
                  <a:srgbClr val="FF9900"/>
                </a:solidFill>
              </a:ln>
            </c:spPr>
            <c:marker>
              <c:size val="7"/>
              <c:spPr>
                <a:solidFill>
                  <a:srgbClr val="FF8080"/>
                </a:solidFill>
                <a:ln>
                  <a:solidFill>
                    <a:srgbClr val="FF9900"/>
                  </a:solidFill>
                </a:ln>
              </c:spPr>
            </c:marker>
          </c:dPt>
          <c:dPt>
            <c:idx val="6"/>
            <c:spPr>
              <a:solidFill>
                <a:srgbClr val="93A9CF"/>
              </a:solidFill>
              <a:ln w="25400">
                <a:solidFill>
                  <a:srgbClr val="9999FF"/>
                </a:solidFill>
              </a:ln>
            </c:spPr>
            <c:marker>
              <c:size val="7"/>
              <c:spPr>
                <a:solidFill>
                  <a:srgbClr val="9999FF"/>
                </a:solidFill>
                <a:ln>
                  <a:solidFill>
                    <a:srgbClr val="9999FF"/>
                  </a:solidFill>
                </a:ln>
              </c:spPr>
            </c:marker>
          </c:dPt>
          <c:dPt>
            <c:idx val="7"/>
            <c:spPr>
              <a:solidFill>
                <a:srgbClr val="D19392"/>
              </a:solidFill>
              <a:ln w="25400">
                <a:solidFill>
                  <a:srgbClr val="FF8080"/>
                </a:solidFill>
              </a:ln>
            </c:spPr>
            <c:marker>
              <c:size val="7"/>
              <c:spPr>
                <a:solidFill>
                  <a:srgbClr val="969696"/>
                </a:solidFill>
                <a:ln>
                  <a:solidFill>
                    <a:srgbClr val="FF8080"/>
                  </a:solidFill>
                </a:ln>
              </c:spPr>
            </c:marker>
          </c:dPt>
          <c:dPt>
            <c:idx val="8"/>
            <c:spPr>
              <a:solidFill>
                <a:srgbClr val="B9CD96"/>
              </a:solidFill>
              <a:ln w="25400">
                <a:solidFill>
                  <a:srgbClr val="FFCC99"/>
                </a:solidFill>
              </a:ln>
            </c:spPr>
            <c:marker>
              <c:size val="7"/>
              <c:spPr>
                <a:solidFill>
                  <a:srgbClr val="C0C0C0"/>
                </a:solidFill>
                <a:ln>
                  <a:solidFill>
                    <a:srgbClr val="FFCC99"/>
                  </a:solidFill>
                </a:ln>
              </c:spPr>
            </c:marker>
          </c:dPt>
          <c:dPt>
            <c:idx val="9"/>
            <c:spPr>
              <a:solidFill>
                <a:srgbClr val="A99BBD"/>
              </a:solidFill>
              <a:ln w="25400">
                <a:solidFill>
                  <a:srgbClr val="9999FF"/>
                </a:solidFill>
              </a:ln>
            </c:spPr>
            <c:marker>
              <c:size val="7"/>
              <c:spPr>
                <a:solidFill>
                  <a:srgbClr val="C0C0C0"/>
                </a:solidFill>
                <a:ln>
                  <a:solidFill>
                    <a:srgbClr val="9999FF"/>
                  </a:solidFill>
                </a:ln>
              </c:spPr>
            </c:marker>
          </c:dPt>
          <c:dPt>
            <c:idx val="10"/>
            <c:spPr>
              <a:solidFill>
                <a:srgbClr val="91C3D5"/>
              </a:solidFill>
              <a:ln w="25400">
                <a:solidFill>
                  <a:srgbClr val="99CCFF"/>
                </a:solidFill>
              </a:ln>
            </c:spPr>
            <c:marker>
              <c:size val="7"/>
              <c:spPr>
                <a:solidFill>
                  <a:srgbClr val="99CCFF"/>
                </a:solidFill>
                <a:ln>
                  <a:solidFill>
                    <a:srgbClr val="99CCFF"/>
                  </a:solidFill>
                </a:ln>
              </c:spPr>
            </c:marker>
          </c:dPt>
          <c:cat>
            <c:numRef>
              <c:f>Sayfa1!$G$4:$Q$4</c:f>
              <c:numCache/>
            </c:numRef>
          </c:cat>
          <c:val>
            <c:numRef>
              <c:f>Sayfa1!$G$5:$Q$5</c:f>
              <c:numCache/>
            </c:numRef>
          </c:val>
          <c:smooth val="0"/>
        </c:ser>
        <c:marker val="1"/>
        <c:axId val="35022976"/>
        <c:axId val="46771329"/>
      </c:lineChart>
      <c:catAx>
        <c:axId val="350229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771329"/>
        <c:crosses val="autoZero"/>
        <c:auto val="1"/>
        <c:lblOffset val="100"/>
        <c:tickLblSkip val="1"/>
        <c:noMultiLvlLbl val="0"/>
      </c:catAx>
      <c:valAx>
        <c:axId val="46771329"/>
        <c:scaling>
          <c:orientation val="minMax"/>
          <c:max val="35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022976"/>
        <c:crossesAt val="1"/>
        <c:crossBetween val="between"/>
        <c:dispUnits/>
        <c:majorUnit val="5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09"/>
          <c:y val="0.2355"/>
          <c:w val="0.0855"/>
          <c:h val="0.64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Memeli Yaban Hayvanı Yerleştirme Faaliyetleri  </a:t>
            </a:r>
          </a:p>
        </c:rich>
      </c:tx>
      <c:layout>
        <c:manualLayout>
          <c:xMode val="factor"/>
          <c:yMode val="factor"/>
          <c:x val="-0.0012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35"/>
          <c:y val="0.0915"/>
          <c:w val="0.6875"/>
          <c:h val="0.91125"/>
        </c:manualLayout>
      </c:layout>
      <c:barChart>
        <c:barDir val="col"/>
        <c:grouping val="clustered"/>
        <c:varyColors val="0"/>
        <c:ser>
          <c:idx val="0"/>
          <c:order val="0"/>
          <c:tx>
            <c:v>Yıllara Göre Yerleştirilen Hayvan Sayıları</c:v>
          </c:tx>
          <c:spPr>
            <a:gradFill rotWithShape="1">
              <a:gsLst>
                <a:gs pos="0">
                  <a:srgbClr val="9B2D2A"/>
                </a:gs>
                <a:gs pos="80000">
                  <a:srgbClr val="CB3D3A"/>
                </a:gs>
                <a:gs pos="100000">
                  <a:srgbClr val="CE3B3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Sayfa2!$F$4:$V$4</c:f>
              <c:numCache>
                <c:ptCount val="17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</c:numCache>
            </c:numRef>
          </c:cat>
          <c:val>
            <c:numRef>
              <c:f>Sayfa2!$F$5:$V$5</c:f>
              <c:numCache>
                <c:ptCount val="17"/>
                <c:pt idx="0">
                  <c:v>39</c:v>
                </c:pt>
                <c:pt idx="1">
                  <c:v>142</c:v>
                </c:pt>
                <c:pt idx="2">
                  <c:v>84</c:v>
                </c:pt>
                <c:pt idx="3">
                  <c:v>18</c:v>
                </c:pt>
                <c:pt idx="4">
                  <c:v>298</c:v>
                </c:pt>
                <c:pt idx="5">
                  <c:v>69</c:v>
                </c:pt>
                <c:pt idx="6">
                  <c:v>131</c:v>
                </c:pt>
                <c:pt idx="7">
                  <c:v>102</c:v>
                </c:pt>
                <c:pt idx="8">
                  <c:v>36</c:v>
                </c:pt>
                <c:pt idx="9">
                  <c:v>5</c:v>
                </c:pt>
                <c:pt idx="10">
                  <c:v>150</c:v>
                </c:pt>
                <c:pt idx="11">
                  <c:v>62</c:v>
                </c:pt>
                <c:pt idx="12">
                  <c:v>84</c:v>
                </c:pt>
                <c:pt idx="13">
                  <c:v>148</c:v>
                </c:pt>
                <c:pt idx="14">
                  <c:v>114</c:v>
                </c:pt>
                <c:pt idx="15">
                  <c:v>36</c:v>
                </c:pt>
                <c:pt idx="16">
                  <c:v>21</c:v>
                </c:pt>
              </c:numCache>
            </c:numRef>
          </c:val>
        </c:ser>
        <c:axId val="18288778"/>
        <c:axId val="30381275"/>
      </c:barChart>
      <c:catAx>
        <c:axId val="182887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381275"/>
        <c:crosses val="autoZero"/>
        <c:auto val="1"/>
        <c:lblOffset val="100"/>
        <c:tickLblSkip val="1"/>
        <c:noMultiLvlLbl val="0"/>
      </c:catAx>
      <c:valAx>
        <c:axId val="3038127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28877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0975"/>
          <c:y val="0.51825"/>
          <c:w val="0.28375"/>
          <c:h val="0.04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Memeli Yaban Hayvanı Yerleştirme Faaliyetleri  </a:t>
            </a:r>
          </a:p>
        </c:rich>
      </c:tx>
      <c:layout>
        <c:manualLayout>
          <c:xMode val="factor"/>
          <c:yMode val="factor"/>
          <c:x val="-0.001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75"/>
          <c:y val="0.0915"/>
          <c:w val="0.747"/>
          <c:h val="0.91125"/>
        </c:manualLayout>
      </c:layout>
      <c:barChart>
        <c:barDir val="col"/>
        <c:grouping val="clustered"/>
        <c:varyColors val="0"/>
        <c:ser>
          <c:idx val="0"/>
          <c:order val="0"/>
          <c:tx>
            <c:v>Yıllara Göre Yerleştirilen Hayvan Sayıları</c:v>
          </c:tx>
          <c:spPr>
            <a:gradFill rotWithShape="1">
              <a:gsLst>
                <a:gs pos="0">
                  <a:srgbClr val="9B2D2A"/>
                </a:gs>
                <a:gs pos="80000">
                  <a:srgbClr val="CB3D3A"/>
                </a:gs>
                <a:gs pos="100000">
                  <a:srgbClr val="CE3B3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Sayfa2!$F$4:$V$4</c:f>
              <c:numCache/>
            </c:numRef>
          </c:cat>
          <c:val>
            <c:numRef>
              <c:f>Sayfa2!$F$5:$V$5</c:f>
              <c:numCache/>
            </c:numRef>
          </c:val>
        </c:ser>
        <c:axId val="4996020"/>
        <c:axId val="44964181"/>
      </c:barChart>
      <c:catAx>
        <c:axId val="49960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964181"/>
        <c:crosses val="autoZero"/>
        <c:auto val="1"/>
        <c:lblOffset val="100"/>
        <c:tickLblSkip val="1"/>
        <c:noMultiLvlLbl val="0"/>
      </c:catAx>
      <c:valAx>
        <c:axId val="4496418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99602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6525"/>
          <c:y val="0.51825"/>
          <c:w val="0.2295"/>
          <c:h val="0.04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895350</xdr:colOff>
      <xdr:row>40</xdr:row>
      <xdr:rowOff>47625</xdr:rowOff>
    </xdr:from>
    <xdr:to>
      <xdr:col>12</xdr:col>
      <xdr:colOff>85725</xdr:colOff>
      <xdr:row>67</xdr:row>
      <xdr:rowOff>9525</xdr:rowOff>
    </xdr:to>
    <xdr:graphicFrame>
      <xdr:nvGraphicFramePr>
        <xdr:cNvPr id="1" name="Grafik 1"/>
        <xdr:cNvGraphicFramePr/>
      </xdr:nvGraphicFramePr>
      <xdr:xfrm>
        <a:off x="1562100" y="5810250"/>
        <a:ext cx="7105650" cy="4276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1047750</xdr:colOff>
      <xdr:row>114</xdr:row>
      <xdr:rowOff>66675</xdr:rowOff>
    </xdr:from>
    <xdr:to>
      <xdr:col>9</xdr:col>
      <xdr:colOff>361950</xdr:colOff>
      <xdr:row>146</xdr:row>
      <xdr:rowOff>38100</xdr:rowOff>
    </xdr:to>
    <xdr:graphicFrame>
      <xdr:nvGraphicFramePr>
        <xdr:cNvPr id="1" name="Grafik 1"/>
        <xdr:cNvGraphicFramePr/>
      </xdr:nvGraphicFramePr>
      <xdr:xfrm>
        <a:off x="2486025" y="22126575"/>
        <a:ext cx="7439025" cy="5105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571500</xdr:colOff>
      <xdr:row>7</xdr:row>
      <xdr:rowOff>133350</xdr:rowOff>
    </xdr:from>
    <xdr:to>
      <xdr:col>18</xdr:col>
      <xdr:colOff>600075</xdr:colOff>
      <xdr:row>34</xdr:row>
      <xdr:rowOff>0</xdr:rowOff>
    </xdr:to>
    <xdr:graphicFrame>
      <xdr:nvGraphicFramePr>
        <xdr:cNvPr id="1" name="Grafik 1"/>
        <xdr:cNvGraphicFramePr/>
      </xdr:nvGraphicFramePr>
      <xdr:xfrm>
        <a:off x="2400300" y="1533525"/>
        <a:ext cx="9172575" cy="4238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42"/>
  <sheetViews>
    <sheetView showGridLines="0" zoomScalePageLayoutView="0" workbookViewId="0" topLeftCell="A31">
      <selection activeCell="T12" sqref="T12"/>
    </sheetView>
  </sheetViews>
  <sheetFormatPr defaultColWidth="9.140625" defaultRowHeight="12.75"/>
  <cols>
    <col min="1" max="1" width="10.00390625" style="18" customWidth="1"/>
    <col min="2" max="2" width="15.7109375" style="18" customWidth="1"/>
    <col min="3" max="3" width="9.8515625" style="18" customWidth="1"/>
    <col min="4" max="4" width="25.57421875" style="18" customWidth="1"/>
    <col min="5" max="5" width="19.8515625" style="18" customWidth="1"/>
    <col min="6" max="6" width="16.00390625" style="18" bestFit="1" customWidth="1"/>
    <col min="7" max="15" width="5.28125" style="18" customWidth="1"/>
    <col min="16" max="17" width="5.00390625" style="18" bestFit="1" customWidth="1"/>
    <col min="18" max="16384" width="9.140625" style="18" customWidth="1"/>
  </cols>
  <sheetData>
    <row r="1" spans="1:17" ht="10.5">
      <c r="A1" s="1" t="s">
        <v>265</v>
      </c>
      <c r="B1" s="1"/>
      <c r="C1" s="15"/>
      <c r="D1" s="16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</row>
    <row r="2" spans="1:17" ht="11.25" thickBot="1">
      <c r="A2" s="19" t="s">
        <v>271</v>
      </c>
      <c r="B2" s="19"/>
      <c r="C2" s="20"/>
      <c r="D2" s="21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</row>
    <row r="3" spans="1:17" s="17" customFormat="1" ht="36.75" customHeight="1">
      <c r="A3" s="123" t="s">
        <v>89</v>
      </c>
      <c r="B3" s="125" t="s">
        <v>90</v>
      </c>
      <c r="C3" s="125" t="s">
        <v>91</v>
      </c>
      <c r="D3" s="125" t="s">
        <v>92</v>
      </c>
      <c r="E3" s="125" t="s">
        <v>93</v>
      </c>
      <c r="F3" s="125" t="s">
        <v>94</v>
      </c>
      <c r="G3" s="121" t="s">
        <v>95</v>
      </c>
      <c r="H3" s="122"/>
      <c r="I3" s="122"/>
      <c r="J3" s="122"/>
      <c r="K3" s="122"/>
      <c r="L3" s="122"/>
      <c r="M3" s="122"/>
      <c r="N3" s="122"/>
      <c r="O3" s="122"/>
      <c r="P3" s="122"/>
      <c r="Q3" s="122"/>
    </row>
    <row r="4" spans="1:26" s="17" customFormat="1" ht="17.25" customHeight="1" thickBot="1">
      <c r="A4" s="124"/>
      <c r="B4" s="126"/>
      <c r="C4" s="126"/>
      <c r="D4" s="126"/>
      <c r="E4" s="126"/>
      <c r="F4" s="126"/>
      <c r="G4" s="12">
        <v>2001</v>
      </c>
      <c r="H4" s="10">
        <v>2002</v>
      </c>
      <c r="I4" s="12">
        <v>2003</v>
      </c>
      <c r="J4" s="10">
        <v>2004</v>
      </c>
      <c r="K4" s="12">
        <v>2005</v>
      </c>
      <c r="L4" s="10">
        <v>2006</v>
      </c>
      <c r="M4" s="12">
        <v>2007</v>
      </c>
      <c r="N4" s="10">
        <v>2008</v>
      </c>
      <c r="O4" s="12">
        <v>2009</v>
      </c>
      <c r="P4" s="10">
        <v>2010</v>
      </c>
      <c r="Q4" s="12">
        <v>2011</v>
      </c>
      <c r="S4" s="2"/>
      <c r="T4" s="2"/>
      <c r="U4" s="2"/>
      <c r="V4" s="2"/>
      <c r="W4" s="2"/>
      <c r="X4" s="2"/>
      <c r="Y4" s="2"/>
      <c r="Z4" s="2"/>
    </row>
    <row r="5" spans="1:18" ht="10.5">
      <c r="A5" s="3" t="s">
        <v>0</v>
      </c>
      <c r="B5" s="4" t="s">
        <v>1</v>
      </c>
      <c r="C5" s="3"/>
      <c r="D5" s="3"/>
      <c r="G5" s="11">
        <f>SUM(G6:G34)</f>
        <v>39</v>
      </c>
      <c r="H5" s="9">
        <f aca="true" t="shared" si="0" ref="H5:Q5">SUM(H6:H34)</f>
        <v>142</v>
      </c>
      <c r="I5" s="11">
        <f t="shared" si="0"/>
        <v>84</v>
      </c>
      <c r="J5" s="9">
        <f t="shared" si="0"/>
        <v>18</v>
      </c>
      <c r="K5" s="11">
        <f t="shared" si="0"/>
        <v>298</v>
      </c>
      <c r="L5" s="9">
        <f t="shared" si="0"/>
        <v>69</v>
      </c>
      <c r="M5" s="11">
        <f t="shared" si="0"/>
        <v>131</v>
      </c>
      <c r="N5" s="9">
        <f t="shared" si="0"/>
        <v>102</v>
      </c>
      <c r="O5" s="11">
        <f t="shared" si="0"/>
        <v>36</v>
      </c>
      <c r="P5" s="9">
        <f t="shared" si="0"/>
        <v>5</v>
      </c>
      <c r="Q5" s="11">
        <f t="shared" si="0"/>
        <v>150</v>
      </c>
      <c r="R5" s="17"/>
    </row>
    <row r="6" spans="1:18" ht="10.5">
      <c r="A6" s="5" t="s">
        <v>2</v>
      </c>
      <c r="B6" s="6" t="s">
        <v>3</v>
      </c>
      <c r="C6" s="7">
        <v>7</v>
      </c>
      <c r="D6" s="6" t="s">
        <v>4</v>
      </c>
      <c r="E6" s="13" t="s">
        <v>98</v>
      </c>
      <c r="F6" s="13" t="s">
        <v>5</v>
      </c>
      <c r="G6" s="11">
        <v>6</v>
      </c>
      <c r="H6" s="9"/>
      <c r="I6" s="11"/>
      <c r="J6" s="9"/>
      <c r="K6" s="11"/>
      <c r="L6" s="9"/>
      <c r="M6" s="11"/>
      <c r="N6" s="9"/>
      <c r="O6" s="11"/>
      <c r="P6" s="9"/>
      <c r="Q6" s="11"/>
      <c r="R6" s="17"/>
    </row>
    <row r="7" spans="1:18" ht="10.5">
      <c r="A7" s="5" t="s">
        <v>6</v>
      </c>
      <c r="B7" s="6" t="s">
        <v>7</v>
      </c>
      <c r="C7" s="7">
        <v>15</v>
      </c>
      <c r="D7" s="6" t="s">
        <v>8</v>
      </c>
      <c r="E7" s="13" t="s">
        <v>98</v>
      </c>
      <c r="F7" s="13" t="s">
        <v>5</v>
      </c>
      <c r="G7" s="11">
        <v>33</v>
      </c>
      <c r="H7" s="9"/>
      <c r="I7" s="11"/>
      <c r="J7" s="9"/>
      <c r="K7" s="11"/>
      <c r="L7" s="9"/>
      <c r="M7" s="11"/>
      <c r="N7" s="9"/>
      <c r="O7" s="11"/>
      <c r="P7" s="9"/>
      <c r="Q7" s="11"/>
      <c r="R7" s="17"/>
    </row>
    <row r="8" spans="1:18" ht="10.5">
      <c r="A8" s="5" t="s">
        <v>9</v>
      </c>
      <c r="B8" s="6" t="s">
        <v>10</v>
      </c>
      <c r="C8" s="7">
        <v>3</v>
      </c>
      <c r="D8" s="6" t="s">
        <v>11</v>
      </c>
      <c r="E8" s="13" t="s">
        <v>98</v>
      </c>
      <c r="F8" s="13" t="s">
        <v>5</v>
      </c>
      <c r="G8" s="11"/>
      <c r="H8" s="9">
        <v>68</v>
      </c>
      <c r="I8" s="11"/>
      <c r="J8" s="9"/>
      <c r="K8" s="11"/>
      <c r="L8" s="9"/>
      <c r="M8" s="11"/>
      <c r="N8" s="9"/>
      <c r="O8" s="11"/>
      <c r="P8" s="9"/>
      <c r="Q8" s="11"/>
      <c r="R8" s="17"/>
    </row>
    <row r="9" spans="1:18" ht="10.5">
      <c r="A9" s="5" t="s">
        <v>12</v>
      </c>
      <c r="B9" s="6" t="s">
        <v>13</v>
      </c>
      <c r="C9" s="7">
        <v>9</v>
      </c>
      <c r="D9" s="6" t="s">
        <v>14</v>
      </c>
      <c r="E9" s="13" t="s">
        <v>98</v>
      </c>
      <c r="F9" s="13" t="s">
        <v>5</v>
      </c>
      <c r="G9" s="11"/>
      <c r="H9" s="9">
        <v>34</v>
      </c>
      <c r="I9" s="11"/>
      <c r="J9" s="9"/>
      <c r="K9" s="11"/>
      <c r="L9" s="9"/>
      <c r="M9" s="11"/>
      <c r="N9" s="9"/>
      <c r="O9" s="11"/>
      <c r="P9" s="9"/>
      <c r="Q9" s="11"/>
      <c r="R9" s="17"/>
    </row>
    <row r="10" spans="1:18" ht="10.5">
      <c r="A10" s="5" t="s">
        <v>15</v>
      </c>
      <c r="B10" s="6" t="s">
        <v>13</v>
      </c>
      <c r="C10" s="7">
        <v>9</v>
      </c>
      <c r="D10" s="6" t="s">
        <v>16</v>
      </c>
      <c r="E10" s="13" t="s">
        <v>98</v>
      </c>
      <c r="F10" s="13" t="s">
        <v>5</v>
      </c>
      <c r="G10" s="11"/>
      <c r="H10" s="9">
        <v>20</v>
      </c>
      <c r="I10" s="11"/>
      <c r="J10" s="9"/>
      <c r="K10" s="11"/>
      <c r="L10" s="9"/>
      <c r="M10" s="11"/>
      <c r="N10" s="9"/>
      <c r="O10" s="11"/>
      <c r="P10" s="9"/>
      <c r="Q10" s="11"/>
      <c r="R10" s="17"/>
    </row>
    <row r="11" spans="1:18" ht="10.5">
      <c r="A11" s="5" t="s">
        <v>17</v>
      </c>
      <c r="B11" s="6" t="s">
        <v>18</v>
      </c>
      <c r="C11" s="7">
        <v>5</v>
      </c>
      <c r="D11" s="6" t="s">
        <v>19</v>
      </c>
      <c r="E11" s="13" t="s">
        <v>98</v>
      </c>
      <c r="F11" s="13" t="s">
        <v>5</v>
      </c>
      <c r="G11" s="11"/>
      <c r="H11" s="9">
        <v>18</v>
      </c>
      <c r="I11" s="11"/>
      <c r="J11" s="9"/>
      <c r="K11" s="11"/>
      <c r="L11" s="9"/>
      <c r="M11" s="11"/>
      <c r="N11" s="9"/>
      <c r="O11" s="11"/>
      <c r="P11" s="9"/>
      <c r="Q11" s="11"/>
      <c r="R11" s="17"/>
    </row>
    <row r="12" spans="1:18" ht="10.5">
      <c r="A12" s="5" t="s">
        <v>20</v>
      </c>
      <c r="B12" s="6" t="s">
        <v>21</v>
      </c>
      <c r="C12" s="7">
        <v>7</v>
      </c>
      <c r="D12" s="6" t="s">
        <v>22</v>
      </c>
      <c r="E12" s="13" t="s">
        <v>98</v>
      </c>
      <c r="F12" s="13" t="s">
        <v>5</v>
      </c>
      <c r="G12" s="11"/>
      <c r="H12" s="9">
        <v>2</v>
      </c>
      <c r="I12" s="11"/>
      <c r="J12" s="9"/>
      <c r="K12" s="11"/>
      <c r="L12" s="9"/>
      <c r="M12" s="11"/>
      <c r="N12" s="9"/>
      <c r="O12" s="11"/>
      <c r="P12" s="9"/>
      <c r="Q12" s="11"/>
      <c r="R12" s="17"/>
    </row>
    <row r="13" spans="1:18" ht="10.5">
      <c r="A13" s="5" t="s">
        <v>23</v>
      </c>
      <c r="B13" s="6" t="s">
        <v>24</v>
      </c>
      <c r="C13" s="7">
        <v>3</v>
      </c>
      <c r="D13" s="6" t="s">
        <v>25</v>
      </c>
      <c r="E13" s="13" t="s">
        <v>98</v>
      </c>
      <c r="F13" s="13" t="s">
        <v>5</v>
      </c>
      <c r="G13" s="11"/>
      <c r="H13" s="9"/>
      <c r="I13" s="11">
        <v>31</v>
      </c>
      <c r="J13" s="9"/>
      <c r="K13" s="11"/>
      <c r="L13" s="9"/>
      <c r="M13" s="11"/>
      <c r="N13" s="9"/>
      <c r="O13" s="11"/>
      <c r="P13" s="9"/>
      <c r="Q13" s="11"/>
      <c r="R13" s="17"/>
    </row>
    <row r="14" spans="1:18" ht="10.5">
      <c r="A14" s="5" t="s">
        <v>26</v>
      </c>
      <c r="B14" s="6" t="s">
        <v>27</v>
      </c>
      <c r="C14" s="7">
        <v>5</v>
      </c>
      <c r="D14" s="6" t="s">
        <v>28</v>
      </c>
      <c r="E14" s="13" t="s">
        <v>98</v>
      </c>
      <c r="F14" s="13" t="s">
        <v>5</v>
      </c>
      <c r="G14" s="11"/>
      <c r="H14" s="9"/>
      <c r="I14" s="11">
        <v>29</v>
      </c>
      <c r="J14" s="9"/>
      <c r="K14" s="11"/>
      <c r="L14" s="9">
        <v>7</v>
      </c>
      <c r="M14" s="11"/>
      <c r="N14" s="9"/>
      <c r="O14" s="11"/>
      <c r="P14" s="9"/>
      <c r="Q14" s="11"/>
      <c r="R14" s="17"/>
    </row>
    <row r="15" spans="1:18" ht="10.5">
      <c r="A15" s="5" t="s">
        <v>29</v>
      </c>
      <c r="B15" s="6" t="s">
        <v>30</v>
      </c>
      <c r="C15" s="7">
        <v>5</v>
      </c>
      <c r="D15" s="6" t="s">
        <v>31</v>
      </c>
      <c r="E15" s="13" t="s">
        <v>98</v>
      </c>
      <c r="F15" s="13" t="s">
        <v>5</v>
      </c>
      <c r="G15" s="11"/>
      <c r="H15" s="9"/>
      <c r="I15" s="11">
        <v>24</v>
      </c>
      <c r="J15" s="9"/>
      <c r="K15" s="11"/>
      <c r="L15" s="9"/>
      <c r="M15" s="11"/>
      <c r="N15" s="9"/>
      <c r="O15" s="11"/>
      <c r="P15" s="9"/>
      <c r="Q15" s="11"/>
      <c r="R15" s="17"/>
    </row>
    <row r="16" spans="1:18" ht="10.5">
      <c r="A16" s="5" t="s">
        <v>32</v>
      </c>
      <c r="B16" s="6" t="s">
        <v>33</v>
      </c>
      <c r="C16" s="7">
        <v>11</v>
      </c>
      <c r="D16" s="6" t="s">
        <v>34</v>
      </c>
      <c r="E16" s="13" t="s">
        <v>98</v>
      </c>
      <c r="F16" s="13" t="s">
        <v>5</v>
      </c>
      <c r="G16" s="11"/>
      <c r="H16" s="9"/>
      <c r="I16" s="11"/>
      <c r="J16" s="9">
        <v>18</v>
      </c>
      <c r="K16" s="11"/>
      <c r="L16" s="9"/>
      <c r="M16" s="11"/>
      <c r="N16" s="9"/>
      <c r="O16" s="11"/>
      <c r="P16" s="9"/>
      <c r="Q16" s="11"/>
      <c r="R16" s="17"/>
    </row>
    <row r="17" spans="1:18" ht="10.5">
      <c r="A17" s="5" t="s">
        <v>35</v>
      </c>
      <c r="B17" s="6" t="s">
        <v>36</v>
      </c>
      <c r="C17" s="7">
        <v>2</v>
      </c>
      <c r="D17" s="6" t="s">
        <v>37</v>
      </c>
      <c r="E17" s="13" t="s">
        <v>98</v>
      </c>
      <c r="F17" s="13" t="s">
        <v>5</v>
      </c>
      <c r="G17" s="11"/>
      <c r="H17" s="9"/>
      <c r="I17" s="11"/>
      <c r="J17" s="9"/>
      <c r="K17" s="11">
        <v>49</v>
      </c>
      <c r="L17" s="9"/>
      <c r="M17" s="11"/>
      <c r="N17" s="9"/>
      <c r="O17" s="11"/>
      <c r="P17" s="9"/>
      <c r="Q17" s="11"/>
      <c r="R17" s="17"/>
    </row>
    <row r="18" spans="1:18" ht="10.5">
      <c r="A18" s="5" t="s">
        <v>38</v>
      </c>
      <c r="B18" s="8" t="s">
        <v>39</v>
      </c>
      <c r="C18" s="7">
        <v>5</v>
      </c>
      <c r="D18" s="6" t="s">
        <v>40</v>
      </c>
      <c r="E18" s="13" t="s">
        <v>98</v>
      </c>
      <c r="F18" s="13" t="s">
        <v>5</v>
      </c>
      <c r="G18" s="11"/>
      <c r="H18" s="9"/>
      <c r="I18" s="11"/>
      <c r="J18" s="9"/>
      <c r="K18" s="11">
        <v>33</v>
      </c>
      <c r="L18" s="9"/>
      <c r="M18" s="11"/>
      <c r="N18" s="9"/>
      <c r="O18" s="11"/>
      <c r="P18" s="9"/>
      <c r="Q18" s="11"/>
      <c r="R18" s="17"/>
    </row>
    <row r="19" spans="1:18" ht="10.5">
      <c r="A19" s="5" t="s">
        <v>41</v>
      </c>
      <c r="B19" s="6" t="s">
        <v>42</v>
      </c>
      <c r="C19" s="7">
        <v>9</v>
      </c>
      <c r="D19" s="6" t="s">
        <v>43</v>
      </c>
      <c r="E19" s="13" t="s">
        <v>98</v>
      </c>
      <c r="F19" s="13" t="s">
        <v>5</v>
      </c>
      <c r="G19" s="11"/>
      <c r="H19" s="9"/>
      <c r="I19" s="11"/>
      <c r="J19" s="9"/>
      <c r="K19" s="11"/>
      <c r="L19" s="9">
        <v>19</v>
      </c>
      <c r="M19" s="11"/>
      <c r="N19" s="9"/>
      <c r="O19" s="11"/>
      <c r="P19" s="9"/>
      <c r="Q19" s="11"/>
      <c r="R19" s="17"/>
    </row>
    <row r="20" spans="1:18" ht="10.5">
      <c r="A20" s="5" t="s">
        <v>44</v>
      </c>
      <c r="B20" s="6" t="s">
        <v>45</v>
      </c>
      <c r="C20" s="7">
        <v>10</v>
      </c>
      <c r="D20" s="6" t="s">
        <v>46</v>
      </c>
      <c r="E20" s="13" t="s">
        <v>98</v>
      </c>
      <c r="F20" s="13" t="s">
        <v>5</v>
      </c>
      <c r="G20" s="11"/>
      <c r="H20" s="9"/>
      <c r="I20" s="11"/>
      <c r="J20" s="9"/>
      <c r="K20" s="11"/>
      <c r="L20" s="9">
        <v>16</v>
      </c>
      <c r="M20" s="11"/>
      <c r="N20" s="9"/>
      <c r="O20" s="11"/>
      <c r="P20" s="9"/>
      <c r="Q20" s="11"/>
      <c r="R20" s="17"/>
    </row>
    <row r="21" spans="1:18" ht="10.5">
      <c r="A21" s="5" t="s">
        <v>47</v>
      </c>
      <c r="B21" s="6" t="s">
        <v>48</v>
      </c>
      <c r="C21" s="7">
        <v>1</v>
      </c>
      <c r="D21" s="6" t="s">
        <v>49</v>
      </c>
      <c r="E21" s="13" t="s">
        <v>98</v>
      </c>
      <c r="F21" s="13" t="s">
        <v>5</v>
      </c>
      <c r="G21" s="11"/>
      <c r="H21" s="9"/>
      <c r="I21" s="11"/>
      <c r="J21" s="9"/>
      <c r="K21" s="11"/>
      <c r="L21" s="9">
        <v>5</v>
      </c>
      <c r="M21" s="11">
        <v>24</v>
      </c>
      <c r="N21" s="9">
        <v>6</v>
      </c>
      <c r="O21" s="11">
        <v>15</v>
      </c>
      <c r="P21" s="9"/>
      <c r="Q21" s="11">
        <v>17</v>
      </c>
      <c r="R21" s="17"/>
    </row>
    <row r="22" spans="1:18" ht="10.5">
      <c r="A22" s="5" t="s">
        <v>50</v>
      </c>
      <c r="B22" s="6" t="s">
        <v>51</v>
      </c>
      <c r="C22" s="7">
        <v>9</v>
      </c>
      <c r="D22" s="6" t="s">
        <v>52</v>
      </c>
      <c r="E22" s="13" t="s">
        <v>98</v>
      </c>
      <c r="F22" s="13" t="s">
        <v>5</v>
      </c>
      <c r="G22" s="11"/>
      <c r="H22" s="9"/>
      <c r="I22" s="11"/>
      <c r="J22" s="9"/>
      <c r="K22" s="11"/>
      <c r="L22" s="9"/>
      <c r="M22" s="11">
        <v>45</v>
      </c>
      <c r="N22" s="9"/>
      <c r="O22" s="11"/>
      <c r="P22" s="9"/>
      <c r="Q22" s="11"/>
      <c r="R22" s="17"/>
    </row>
    <row r="23" spans="1:18" ht="10.5">
      <c r="A23" s="5" t="s">
        <v>53</v>
      </c>
      <c r="B23" s="8" t="s">
        <v>54</v>
      </c>
      <c r="C23" s="7">
        <v>11</v>
      </c>
      <c r="D23" s="6" t="s">
        <v>55</v>
      </c>
      <c r="E23" s="13" t="s">
        <v>98</v>
      </c>
      <c r="F23" s="13" t="s">
        <v>5</v>
      </c>
      <c r="G23" s="11"/>
      <c r="H23" s="9"/>
      <c r="I23" s="11"/>
      <c r="J23" s="9"/>
      <c r="K23" s="11"/>
      <c r="L23" s="9"/>
      <c r="M23" s="11"/>
      <c r="N23" s="9">
        <v>20</v>
      </c>
      <c r="O23" s="11">
        <v>12</v>
      </c>
      <c r="P23" s="9"/>
      <c r="Q23" s="11"/>
      <c r="R23" s="17"/>
    </row>
    <row r="24" spans="1:18" ht="10.5">
      <c r="A24" s="5" t="s">
        <v>56</v>
      </c>
      <c r="B24" s="8" t="s">
        <v>54</v>
      </c>
      <c r="C24" s="7">
        <v>11</v>
      </c>
      <c r="D24" s="6" t="s">
        <v>57</v>
      </c>
      <c r="E24" s="13" t="s">
        <v>98</v>
      </c>
      <c r="F24" s="13" t="s">
        <v>5</v>
      </c>
      <c r="G24" s="11"/>
      <c r="H24" s="9"/>
      <c r="I24" s="11"/>
      <c r="J24" s="9"/>
      <c r="K24" s="11"/>
      <c r="L24" s="9"/>
      <c r="M24" s="11"/>
      <c r="N24" s="9">
        <v>25</v>
      </c>
      <c r="O24" s="11"/>
      <c r="P24" s="9"/>
      <c r="Q24" s="11"/>
      <c r="R24" s="17"/>
    </row>
    <row r="25" spans="1:18" ht="10.5">
      <c r="A25" s="5" t="s">
        <v>58</v>
      </c>
      <c r="B25" s="8" t="s">
        <v>59</v>
      </c>
      <c r="C25" s="7">
        <v>15</v>
      </c>
      <c r="D25" s="6" t="s">
        <v>60</v>
      </c>
      <c r="E25" s="13" t="s">
        <v>98</v>
      </c>
      <c r="F25" s="13" t="s">
        <v>5</v>
      </c>
      <c r="G25" s="11"/>
      <c r="H25" s="9"/>
      <c r="I25" s="11"/>
      <c r="J25" s="9"/>
      <c r="K25" s="11"/>
      <c r="L25" s="9"/>
      <c r="M25" s="11"/>
      <c r="N25" s="9">
        <v>26</v>
      </c>
      <c r="O25" s="11"/>
      <c r="P25" s="9"/>
      <c r="Q25" s="11"/>
      <c r="R25" s="17"/>
    </row>
    <row r="26" spans="1:18" ht="10.5">
      <c r="A26" s="5" t="s">
        <v>61</v>
      </c>
      <c r="B26" s="8" t="s">
        <v>48</v>
      </c>
      <c r="C26" s="7">
        <v>1</v>
      </c>
      <c r="D26" s="6" t="s">
        <v>62</v>
      </c>
      <c r="E26" s="13" t="s">
        <v>98</v>
      </c>
      <c r="F26" s="13" t="s">
        <v>5</v>
      </c>
      <c r="G26" s="11"/>
      <c r="H26" s="9"/>
      <c r="I26" s="11"/>
      <c r="J26" s="9"/>
      <c r="K26" s="11"/>
      <c r="L26" s="9"/>
      <c r="M26" s="11"/>
      <c r="N26" s="9"/>
      <c r="O26" s="11">
        <v>5</v>
      </c>
      <c r="P26" s="9"/>
      <c r="Q26" s="11">
        <v>5</v>
      </c>
      <c r="R26" s="17"/>
    </row>
    <row r="27" spans="1:18" ht="10.5">
      <c r="A27" s="5" t="s">
        <v>63</v>
      </c>
      <c r="B27" s="8" t="s">
        <v>64</v>
      </c>
      <c r="C27" s="7">
        <v>11</v>
      </c>
      <c r="D27" s="6" t="s">
        <v>65</v>
      </c>
      <c r="E27" s="13" t="s">
        <v>98</v>
      </c>
      <c r="F27" s="13" t="s">
        <v>5</v>
      </c>
      <c r="G27" s="11"/>
      <c r="H27" s="9"/>
      <c r="I27" s="11"/>
      <c r="J27" s="9"/>
      <c r="K27" s="11"/>
      <c r="L27" s="9">
        <v>8</v>
      </c>
      <c r="M27" s="11"/>
      <c r="N27" s="9"/>
      <c r="O27" s="11"/>
      <c r="P27" s="9"/>
      <c r="Q27" s="11"/>
      <c r="R27" s="17"/>
    </row>
    <row r="28" spans="1:18" ht="10.5">
      <c r="A28" s="5" t="s">
        <v>66</v>
      </c>
      <c r="B28" s="8" t="s">
        <v>51</v>
      </c>
      <c r="C28" s="7">
        <v>9</v>
      </c>
      <c r="D28" s="6" t="s">
        <v>67</v>
      </c>
      <c r="E28" s="14" t="s">
        <v>99</v>
      </c>
      <c r="F28" s="14" t="s">
        <v>68</v>
      </c>
      <c r="G28" s="11"/>
      <c r="H28" s="9"/>
      <c r="I28" s="11"/>
      <c r="J28" s="9"/>
      <c r="K28" s="11">
        <v>69</v>
      </c>
      <c r="L28" s="9">
        <v>14</v>
      </c>
      <c r="M28" s="11">
        <v>47</v>
      </c>
      <c r="N28" s="9"/>
      <c r="O28" s="11"/>
      <c r="P28" s="9"/>
      <c r="Q28" s="11"/>
      <c r="R28" s="17"/>
    </row>
    <row r="29" spans="1:18" ht="10.5">
      <c r="A29" s="5" t="s">
        <v>69</v>
      </c>
      <c r="B29" s="8" t="s">
        <v>70</v>
      </c>
      <c r="C29" s="7">
        <v>8</v>
      </c>
      <c r="D29" s="6" t="s">
        <v>71</v>
      </c>
      <c r="E29" s="14" t="s">
        <v>99</v>
      </c>
      <c r="F29" s="14" t="s">
        <v>68</v>
      </c>
      <c r="G29" s="11"/>
      <c r="H29" s="9"/>
      <c r="I29" s="11"/>
      <c r="J29" s="9"/>
      <c r="K29" s="11">
        <v>61</v>
      </c>
      <c r="L29" s="9"/>
      <c r="M29" s="11"/>
      <c r="N29" s="9"/>
      <c r="O29" s="11"/>
      <c r="P29" s="9"/>
      <c r="Q29" s="11"/>
      <c r="R29" s="17"/>
    </row>
    <row r="30" spans="1:18" ht="10.5">
      <c r="A30" s="5" t="s">
        <v>72</v>
      </c>
      <c r="B30" s="8" t="s">
        <v>73</v>
      </c>
      <c r="C30" s="7">
        <v>8</v>
      </c>
      <c r="D30" s="6" t="s">
        <v>74</v>
      </c>
      <c r="E30" s="14" t="s">
        <v>99</v>
      </c>
      <c r="F30" s="14" t="s">
        <v>68</v>
      </c>
      <c r="G30" s="11"/>
      <c r="H30" s="9"/>
      <c r="I30" s="11"/>
      <c r="J30" s="9"/>
      <c r="K30" s="11"/>
      <c r="L30" s="9"/>
      <c r="M30" s="11">
        <v>15</v>
      </c>
      <c r="N30" s="9"/>
      <c r="O30" s="11">
        <v>4</v>
      </c>
      <c r="P30" s="9">
        <v>5</v>
      </c>
      <c r="Q30" s="11">
        <v>3</v>
      </c>
      <c r="R30" s="17"/>
    </row>
    <row r="31" spans="1:18" ht="10.5">
      <c r="A31" s="5" t="s">
        <v>75</v>
      </c>
      <c r="B31" s="8" t="s">
        <v>76</v>
      </c>
      <c r="C31" s="7">
        <v>15</v>
      </c>
      <c r="D31" s="6" t="s">
        <v>77</v>
      </c>
      <c r="E31" s="14" t="s">
        <v>78</v>
      </c>
      <c r="F31" s="14" t="s">
        <v>79</v>
      </c>
      <c r="G31" s="11"/>
      <c r="H31" s="9"/>
      <c r="I31" s="11"/>
      <c r="J31" s="9"/>
      <c r="K31" s="11">
        <v>86</v>
      </c>
      <c r="L31" s="9"/>
      <c r="M31" s="11"/>
      <c r="N31" s="9">
        <v>25</v>
      </c>
      <c r="O31" s="11"/>
      <c r="P31" s="9"/>
      <c r="Q31" s="11"/>
      <c r="R31" s="17"/>
    </row>
    <row r="32" spans="1:18" ht="10.5">
      <c r="A32" s="5" t="s">
        <v>80</v>
      </c>
      <c r="B32" s="8" t="s">
        <v>51</v>
      </c>
      <c r="C32" s="7">
        <v>9</v>
      </c>
      <c r="D32" s="6" t="s">
        <v>81</v>
      </c>
      <c r="E32" s="14" t="s">
        <v>78</v>
      </c>
      <c r="F32" s="14" t="s">
        <v>79</v>
      </c>
      <c r="G32" s="11"/>
      <c r="H32" s="9"/>
      <c r="I32" s="11"/>
      <c r="J32" s="9"/>
      <c r="K32" s="11"/>
      <c r="L32" s="9"/>
      <c r="M32" s="11"/>
      <c r="N32" s="9"/>
      <c r="O32" s="11"/>
      <c r="P32" s="9"/>
      <c r="Q32" s="11">
        <v>44</v>
      </c>
      <c r="R32" s="17"/>
    </row>
    <row r="33" spans="1:18" ht="10.5">
      <c r="A33" s="5" t="s">
        <v>82</v>
      </c>
      <c r="B33" s="8" t="s">
        <v>83</v>
      </c>
      <c r="C33" s="7">
        <v>4</v>
      </c>
      <c r="D33" s="6" t="s">
        <v>84</v>
      </c>
      <c r="E33" s="14" t="s">
        <v>96</v>
      </c>
      <c r="F33" s="14" t="s">
        <v>85</v>
      </c>
      <c r="G33" s="11"/>
      <c r="H33" s="9"/>
      <c r="I33" s="11"/>
      <c r="J33" s="9"/>
      <c r="K33" s="11"/>
      <c r="L33" s="9"/>
      <c r="M33" s="11"/>
      <c r="N33" s="9"/>
      <c r="O33" s="11"/>
      <c r="P33" s="9"/>
      <c r="Q33" s="11">
        <v>17</v>
      </c>
      <c r="R33" s="17"/>
    </row>
    <row r="34" spans="1:18" ht="10.5">
      <c r="A34" s="5" t="s">
        <v>86</v>
      </c>
      <c r="B34" s="8" t="s">
        <v>87</v>
      </c>
      <c r="C34" s="7">
        <v>6</v>
      </c>
      <c r="D34" s="8" t="s">
        <v>87</v>
      </c>
      <c r="E34" s="14" t="s">
        <v>97</v>
      </c>
      <c r="F34" s="14" t="s">
        <v>88</v>
      </c>
      <c r="G34" s="11"/>
      <c r="H34" s="9"/>
      <c r="I34" s="11"/>
      <c r="J34" s="9"/>
      <c r="K34" s="11"/>
      <c r="L34" s="9"/>
      <c r="M34" s="11"/>
      <c r="N34" s="9"/>
      <c r="O34" s="11"/>
      <c r="P34" s="9"/>
      <c r="Q34" s="11">
        <v>64</v>
      </c>
      <c r="R34" s="17"/>
    </row>
    <row r="35" spans="1:18" ht="10.5">
      <c r="A35" s="5"/>
      <c r="B35" s="5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17"/>
    </row>
    <row r="36" spans="1:18" ht="10.5">
      <c r="A36" s="5"/>
      <c r="B36" s="5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17"/>
    </row>
    <row r="37" spans="1:18" ht="10.5">
      <c r="A37" s="5"/>
      <c r="B37" s="5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17"/>
    </row>
    <row r="38" spans="7:17" ht="10.5"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</row>
    <row r="39" spans="7:17" ht="10.5"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</row>
    <row r="40" spans="7:17" ht="10.5"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</row>
    <row r="41" spans="7:17" ht="10.5"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</row>
    <row r="42" spans="7:17" ht="10.5"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</row>
  </sheetData>
  <sheetProtection/>
  <mergeCells count="7">
    <mergeCell ref="G3:Q3"/>
    <mergeCell ref="A3:A4"/>
    <mergeCell ref="B3:B4"/>
    <mergeCell ref="C3:C4"/>
    <mergeCell ref="D3:D4"/>
    <mergeCell ref="E3:E4"/>
    <mergeCell ref="F3:F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33"/>
  <sheetViews>
    <sheetView showGridLines="0" tabSelected="1" zoomScale="86" zoomScaleNormal="86" zoomScalePageLayoutView="0" workbookViewId="0" topLeftCell="A73">
      <selection activeCell="A111" sqref="A111"/>
    </sheetView>
  </sheetViews>
  <sheetFormatPr defaultColWidth="9.140625" defaultRowHeight="12.75"/>
  <cols>
    <col min="1" max="1" width="6.7109375" style="31" customWidth="1"/>
    <col min="2" max="2" width="14.8515625" style="31" customWidth="1"/>
    <col min="3" max="3" width="16.28125" style="31" customWidth="1"/>
    <col min="4" max="4" width="23.7109375" style="31" customWidth="1"/>
    <col min="5" max="5" width="18.57421875" style="31" bestFit="1" customWidth="1"/>
    <col min="6" max="6" width="16.8515625" style="31" customWidth="1"/>
    <col min="7" max="7" width="11.00390625" style="50" bestFit="1" customWidth="1"/>
    <col min="8" max="8" width="17.7109375" style="32" customWidth="1"/>
    <col min="9" max="9" width="17.7109375" style="85" customWidth="1"/>
    <col min="10" max="10" width="17.7109375" style="7" customWidth="1"/>
    <col min="11" max="13" width="17.7109375" style="27" customWidth="1"/>
    <col min="14" max="16384" width="9.140625" style="27" customWidth="1"/>
  </cols>
  <sheetData>
    <row r="1" spans="1:10" s="25" customFormat="1" ht="19.5" customHeight="1">
      <c r="A1" s="23" t="s">
        <v>266</v>
      </c>
      <c r="B1" s="24"/>
      <c r="C1" s="24"/>
      <c r="D1" s="24"/>
      <c r="E1" s="24"/>
      <c r="F1" s="24"/>
      <c r="G1" s="47"/>
      <c r="I1" s="86"/>
      <c r="J1" s="86"/>
    </row>
    <row r="2" spans="1:13" s="25" customFormat="1" ht="19.5" customHeight="1" thickBot="1">
      <c r="A2" s="26" t="s">
        <v>269</v>
      </c>
      <c r="B2" s="24"/>
      <c r="C2" s="24"/>
      <c r="D2" s="24"/>
      <c r="E2" s="24"/>
      <c r="F2" s="24"/>
      <c r="G2" s="47"/>
      <c r="I2" s="86"/>
      <c r="J2" s="86"/>
      <c r="K2" s="92"/>
      <c r="L2" s="92"/>
      <c r="M2" s="92"/>
    </row>
    <row r="3" spans="1:13" ht="21.75" customHeight="1">
      <c r="A3" s="127" t="s">
        <v>268</v>
      </c>
      <c r="B3" s="128"/>
      <c r="C3" s="35" t="s">
        <v>241</v>
      </c>
      <c r="D3" s="35" t="s">
        <v>242</v>
      </c>
      <c r="E3" s="35" t="s">
        <v>243</v>
      </c>
      <c r="F3" s="35" t="s">
        <v>244</v>
      </c>
      <c r="G3" s="35" t="s">
        <v>258</v>
      </c>
      <c r="H3" s="131" t="s">
        <v>257</v>
      </c>
      <c r="I3" s="131"/>
      <c r="J3" s="131"/>
      <c r="K3" s="131"/>
      <c r="L3" s="131"/>
      <c r="M3" s="131"/>
    </row>
    <row r="4" spans="1:13" ht="21.75" customHeight="1" thickBot="1">
      <c r="A4" s="129"/>
      <c r="B4" s="130"/>
      <c r="C4" s="33" t="s">
        <v>245</v>
      </c>
      <c r="D4" s="33" t="s">
        <v>246</v>
      </c>
      <c r="E4" s="33" t="s">
        <v>247</v>
      </c>
      <c r="F4" s="33" t="s">
        <v>248</v>
      </c>
      <c r="G4" s="33" t="s">
        <v>259</v>
      </c>
      <c r="H4" s="36">
        <v>2012</v>
      </c>
      <c r="I4" s="60">
        <v>2013</v>
      </c>
      <c r="J4" s="36">
        <v>2014</v>
      </c>
      <c r="K4" s="56">
        <v>2015</v>
      </c>
      <c r="L4" s="56">
        <v>2016</v>
      </c>
      <c r="M4" s="91">
        <v>2017</v>
      </c>
    </row>
    <row r="5" spans="1:14" ht="21.75" customHeight="1">
      <c r="A5" s="66" t="s">
        <v>101</v>
      </c>
      <c r="B5" s="28" t="s">
        <v>102</v>
      </c>
      <c r="C5" s="28"/>
      <c r="D5" s="28"/>
      <c r="E5" s="28"/>
      <c r="F5" s="28"/>
      <c r="G5" s="57">
        <f>H5+I5+J5+K5+L5+M5</f>
        <v>465</v>
      </c>
      <c r="H5" s="34">
        <f>SUM(H13+H21+H65+H97)</f>
        <v>62</v>
      </c>
      <c r="I5" s="34">
        <f>SUM(I16+I32+I65+I72+I76+I97)</f>
        <v>84</v>
      </c>
      <c r="J5" s="89">
        <f>SUM(J16+J32+J72+J83+J97)</f>
        <v>148</v>
      </c>
      <c r="K5" s="89">
        <v>114</v>
      </c>
      <c r="L5" s="89">
        <v>36</v>
      </c>
      <c r="M5" s="118">
        <v>21</v>
      </c>
      <c r="N5" s="120"/>
    </row>
    <row r="6" spans="1:13" ht="15" customHeight="1">
      <c r="A6" s="67" t="s">
        <v>103</v>
      </c>
      <c r="B6" s="29" t="s">
        <v>104</v>
      </c>
      <c r="C6" s="29"/>
      <c r="D6" s="29"/>
      <c r="E6" s="29"/>
      <c r="F6" s="29"/>
      <c r="G6" s="46">
        <f>SUM(H6:H6:I6)</f>
        <v>0</v>
      </c>
      <c r="H6" s="65"/>
      <c r="I6" s="65"/>
      <c r="J6" s="109"/>
      <c r="K6" s="109"/>
      <c r="L6" s="109"/>
      <c r="M6" s="110"/>
    </row>
    <row r="7" spans="1:13" ht="15" customHeight="1">
      <c r="A7" s="67" t="s">
        <v>105</v>
      </c>
      <c r="B7" s="29" t="s">
        <v>106</v>
      </c>
      <c r="C7" s="29"/>
      <c r="D7" s="29"/>
      <c r="E7" s="29"/>
      <c r="F7" s="29"/>
      <c r="G7" s="46">
        <f>SUM(H7:H7:I7)</f>
        <v>0</v>
      </c>
      <c r="H7" s="65"/>
      <c r="I7" s="81"/>
      <c r="J7" s="109"/>
      <c r="K7" s="109"/>
      <c r="L7" s="109"/>
      <c r="M7" s="110"/>
    </row>
    <row r="8" spans="1:13" ht="15" customHeight="1">
      <c r="A8" s="67" t="s">
        <v>107</v>
      </c>
      <c r="B8" s="29" t="s">
        <v>108</v>
      </c>
      <c r="C8" s="29"/>
      <c r="D8" s="29"/>
      <c r="E8" s="29"/>
      <c r="F8" s="29"/>
      <c r="G8" s="46">
        <f>SUM(H8:H8:I8)</f>
        <v>0</v>
      </c>
      <c r="H8" s="65"/>
      <c r="I8" s="81"/>
      <c r="J8" s="53"/>
      <c r="K8" s="53"/>
      <c r="L8" s="53"/>
      <c r="M8" s="83"/>
    </row>
    <row r="9" spans="1:13" ht="15" customHeight="1">
      <c r="A9" s="67" t="s">
        <v>109</v>
      </c>
      <c r="B9" s="29" t="s">
        <v>110</v>
      </c>
      <c r="C9" s="29"/>
      <c r="D9" s="29"/>
      <c r="E9" s="29"/>
      <c r="F9" s="29"/>
      <c r="G9" s="46">
        <f>SUM(H9:H9:I9)</f>
        <v>0</v>
      </c>
      <c r="H9" s="65"/>
      <c r="I9" s="81"/>
      <c r="J9" s="53"/>
      <c r="K9" s="53"/>
      <c r="L9" s="53"/>
      <c r="M9" s="83"/>
    </row>
    <row r="10" spans="1:13" ht="15" customHeight="1">
      <c r="A10" s="67" t="s">
        <v>111</v>
      </c>
      <c r="B10" s="29" t="s">
        <v>10</v>
      </c>
      <c r="C10" s="29"/>
      <c r="D10" s="29"/>
      <c r="E10" s="29"/>
      <c r="F10" s="29"/>
      <c r="G10" s="46">
        <f>SUM(H10:H10:I10)</f>
        <v>0</v>
      </c>
      <c r="H10" s="65"/>
      <c r="I10" s="81"/>
      <c r="J10" s="53"/>
      <c r="K10" s="53"/>
      <c r="L10" s="53"/>
      <c r="M10" s="83"/>
    </row>
    <row r="11" spans="1:13" ht="15" customHeight="1">
      <c r="A11" s="67" t="s">
        <v>112</v>
      </c>
      <c r="B11" s="29" t="s">
        <v>24</v>
      </c>
      <c r="C11" s="29"/>
      <c r="D11" s="29"/>
      <c r="E11" s="29"/>
      <c r="F11" s="29"/>
      <c r="G11" s="46">
        <f>SUM(H11:H11:I11)</f>
        <v>0</v>
      </c>
      <c r="H11" s="65"/>
      <c r="I11" s="81"/>
      <c r="J11" s="53"/>
      <c r="K11" s="53"/>
      <c r="L11" s="53"/>
      <c r="M11" s="83"/>
    </row>
    <row r="12" spans="1:13" ht="15" customHeight="1">
      <c r="A12" s="67" t="s">
        <v>113</v>
      </c>
      <c r="B12" s="29" t="s">
        <v>114</v>
      </c>
      <c r="C12" s="29"/>
      <c r="D12" s="29"/>
      <c r="E12" s="29"/>
      <c r="F12" s="29"/>
      <c r="G12" s="46">
        <f>SUM(H12:H12:I12)</f>
        <v>0</v>
      </c>
      <c r="H12" s="65"/>
      <c r="I12" s="81"/>
      <c r="J12" s="53"/>
      <c r="K12" s="53"/>
      <c r="L12" s="53"/>
      <c r="M12" s="83"/>
    </row>
    <row r="13" spans="1:13" ht="15" customHeight="1">
      <c r="A13" s="67" t="s">
        <v>115</v>
      </c>
      <c r="B13" s="29" t="s">
        <v>83</v>
      </c>
      <c r="C13" s="29"/>
      <c r="D13" s="29"/>
      <c r="E13" s="29"/>
      <c r="F13" s="29"/>
      <c r="G13" s="46">
        <f>SUM(G14)</f>
        <v>4</v>
      </c>
      <c r="H13" s="65">
        <v>4</v>
      </c>
      <c r="I13" s="81"/>
      <c r="J13" s="53"/>
      <c r="K13" s="53"/>
      <c r="L13" s="53"/>
      <c r="M13" s="83"/>
    </row>
    <row r="14" spans="1:13" ht="15" customHeight="1">
      <c r="A14" s="67"/>
      <c r="B14" s="29"/>
      <c r="C14" s="7">
        <v>4</v>
      </c>
      <c r="D14" s="6" t="s">
        <v>84</v>
      </c>
      <c r="E14" s="14" t="s">
        <v>96</v>
      </c>
      <c r="F14" s="14" t="s">
        <v>85</v>
      </c>
      <c r="G14" s="51">
        <f>SUM(H14:H14:I14:J14)</f>
        <v>4</v>
      </c>
      <c r="H14" s="64">
        <v>4</v>
      </c>
      <c r="I14" s="52"/>
      <c r="K14" s="7"/>
      <c r="L14" s="7"/>
      <c r="M14" s="7"/>
    </row>
    <row r="15" spans="1:13" ht="15" customHeight="1">
      <c r="A15" s="67" t="s">
        <v>116</v>
      </c>
      <c r="B15" s="29" t="s">
        <v>18</v>
      </c>
      <c r="C15" s="29"/>
      <c r="D15" s="29"/>
      <c r="E15" s="29"/>
      <c r="F15" s="29"/>
      <c r="G15" s="46"/>
      <c r="H15" s="65"/>
      <c r="I15" s="81"/>
      <c r="J15" s="53"/>
      <c r="K15" s="53"/>
      <c r="L15" s="53"/>
      <c r="M15" s="83"/>
    </row>
    <row r="16" spans="1:13" ht="15" customHeight="1">
      <c r="A16" s="69" t="s">
        <v>117</v>
      </c>
      <c r="B16" s="37" t="s">
        <v>118</v>
      </c>
      <c r="C16" s="53"/>
      <c r="D16" s="54"/>
      <c r="E16" s="55"/>
      <c r="F16" s="55"/>
      <c r="G16" s="46">
        <v>14</v>
      </c>
      <c r="H16" s="65"/>
      <c r="I16" s="81">
        <v>7</v>
      </c>
      <c r="J16" s="81">
        <v>3</v>
      </c>
      <c r="K16" s="81">
        <v>4</v>
      </c>
      <c r="L16" s="81"/>
      <c r="M16" s="68"/>
    </row>
    <row r="17" spans="1:13" ht="15" customHeight="1">
      <c r="A17" s="69"/>
      <c r="B17" s="37"/>
      <c r="C17" s="7">
        <v>4</v>
      </c>
      <c r="D17" s="6" t="s">
        <v>253</v>
      </c>
      <c r="E17" s="14" t="s">
        <v>96</v>
      </c>
      <c r="F17" s="14" t="s">
        <v>85</v>
      </c>
      <c r="G17" s="51">
        <v>14</v>
      </c>
      <c r="H17" s="65"/>
      <c r="I17" s="52">
        <v>7</v>
      </c>
      <c r="J17" s="52">
        <v>3</v>
      </c>
      <c r="K17" s="52">
        <v>4</v>
      </c>
      <c r="L17" s="52"/>
      <c r="M17" s="52"/>
    </row>
    <row r="18" spans="1:13" ht="15" customHeight="1">
      <c r="A18" s="67" t="s">
        <v>119</v>
      </c>
      <c r="B18" s="29" t="s">
        <v>120</v>
      </c>
      <c r="C18" s="29"/>
      <c r="D18" s="29"/>
      <c r="E18" s="29"/>
      <c r="F18" s="29"/>
      <c r="G18" s="46">
        <f>SUM(H18:H18:I18)</f>
        <v>0</v>
      </c>
      <c r="H18" s="65"/>
      <c r="I18" s="81"/>
      <c r="J18" s="53"/>
      <c r="K18" s="53"/>
      <c r="L18" s="53"/>
      <c r="M18" s="101"/>
    </row>
    <row r="19" spans="1:13" ht="15" customHeight="1">
      <c r="A19" s="67" t="s">
        <v>121</v>
      </c>
      <c r="B19" s="29" t="s">
        <v>39</v>
      </c>
      <c r="C19" s="29"/>
      <c r="D19" s="29"/>
      <c r="E19" s="29"/>
      <c r="F19" s="29"/>
      <c r="G19" s="46">
        <v>7</v>
      </c>
      <c r="H19" s="114"/>
      <c r="I19" s="115"/>
      <c r="J19" s="116"/>
      <c r="K19" s="116"/>
      <c r="L19" s="116"/>
      <c r="M19" s="101">
        <v>7</v>
      </c>
    </row>
    <row r="20" spans="1:13" ht="15" customHeight="1">
      <c r="A20" s="67"/>
      <c r="B20" s="29"/>
      <c r="C20" s="112">
        <v>5</v>
      </c>
      <c r="D20" s="113" t="s">
        <v>267</v>
      </c>
      <c r="E20" s="14" t="s">
        <v>98</v>
      </c>
      <c r="F20" s="14" t="s">
        <v>5</v>
      </c>
      <c r="G20" s="51">
        <v>7</v>
      </c>
      <c r="H20" s="65"/>
      <c r="I20" s="81"/>
      <c r="J20" s="53"/>
      <c r="K20" s="53"/>
      <c r="L20" s="53"/>
      <c r="M20" s="83">
        <v>7</v>
      </c>
    </row>
    <row r="21" spans="1:13" ht="15" customHeight="1">
      <c r="A21" s="67" t="s">
        <v>122</v>
      </c>
      <c r="B21" s="29" t="s">
        <v>27</v>
      </c>
      <c r="C21" s="29"/>
      <c r="D21" s="29"/>
      <c r="E21" s="29"/>
      <c r="F21" s="29"/>
      <c r="G21" s="46">
        <f>SUM(G22)</f>
        <v>7</v>
      </c>
      <c r="H21" s="65">
        <v>7</v>
      </c>
      <c r="I21" s="81"/>
      <c r="J21" s="53"/>
      <c r="K21" s="53"/>
      <c r="L21" s="53"/>
      <c r="M21" s="83"/>
    </row>
    <row r="22" spans="1:13" ht="15" customHeight="1">
      <c r="A22" s="67"/>
      <c r="B22" s="29"/>
      <c r="C22" s="7">
        <v>5</v>
      </c>
      <c r="D22" s="6" t="s">
        <v>28</v>
      </c>
      <c r="E22" s="14" t="s">
        <v>98</v>
      </c>
      <c r="F22" s="14" t="s">
        <v>5</v>
      </c>
      <c r="G22" s="51">
        <f>SUM(H22:H22:I22:J22)</f>
        <v>7</v>
      </c>
      <c r="H22" s="64">
        <v>7</v>
      </c>
      <c r="I22" s="52"/>
      <c r="K22" s="7"/>
      <c r="L22" s="7"/>
      <c r="M22" s="7"/>
    </row>
    <row r="23" spans="1:13" ht="15" customHeight="1">
      <c r="A23" s="67" t="s">
        <v>123</v>
      </c>
      <c r="B23" s="29" t="s">
        <v>124</v>
      </c>
      <c r="C23" s="29"/>
      <c r="D23" s="29"/>
      <c r="E23" s="29"/>
      <c r="F23" s="29"/>
      <c r="G23" s="46">
        <f>SUM(H23:H23:I23)</f>
        <v>0</v>
      </c>
      <c r="H23" s="65"/>
      <c r="I23" s="81"/>
      <c r="J23" s="53"/>
      <c r="K23" s="53"/>
      <c r="L23" s="53"/>
      <c r="M23" s="83"/>
    </row>
    <row r="24" spans="1:13" ht="15" customHeight="1">
      <c r="A24" s="67" t="s">
        <v>125</v>
      </c>
      <c r="B24" s="29" t="s">
        <v>36</v>
      </c>
      <c r="C24" s="29"/>
      <c r="D24" s="29"/>
      <c r="E24" s="29"/>
      <c r="F24" s="29"/>
      <c r="G24" s="46">
        <f>SUM(H24:H24:I24)</f>
        <v>0</v>
      </c>
      <c r="H24" s="65"/>
      <c r="I24" s="81"/>
      <c r="J24" s="53"/>
      <c r="K24" s="53"/>
      <c r="L24" s="53"/>
      <c r="M24" s="83"/>
    </row>
    <row r="25" spans="1:13" ht="15" customHeight="1">
      <c r="A25" s="67" t="s">
        <v>126</v>
      </c>
      <c r="B25" s="29" t="s">
        <v>30</v>
      </c>
      <c r="C25" s="29"/>
      <c r="D25" s="29"/>
      <c r="E25" s="29"/>
      <c r="F25" s="29"/>
      <c r="G25" s="46">
        <f>SUM(H25:H25:I25)</f>
        <v>0</v>
      </c>
      <c r="H25" s="65"/>
      <c r="I25" s="81"/>
      <c r="J25" s="53"/>
      <c r="K25" s="53"/>
      <c r="L25" s="53"/>
      <c r="M25" s="83"/>
    </row>
    <row r="26" spans="1:13" ht="15" customHeight="1">
      <c r="A26" s="67" t="s">
        <v>127</v>
      </c>
      <c r="B26" s="29" t="s">
        <v>128</v>
      </c>
      <c r="C26" s="29"/>
      <c r="D26" s="29"/>
      <c r="E26" s="29"/>
      <c r="F26" s="29"/>
      <c r="G26" s="46">
        <f>SUM(H26:H26:I26)</f>
        <v>0</v>
      </c>
      <c r="H26" s="65"/>
      <c r="I26" s="81"/>
      <c r="J26" s="53"/>
      <c r="K26" s="53"/>
      <c r="L26" s="53"/>
      <c r="M26" s="83"/>
    </row>
    <row r="27" spans="1:13" ht="15" customHeight="1">
      <c r="A27" s="67" t="s">
        <v>129</v>
      </c>
      <c r="B27" s="29" t="s">
        <v>48</v>
      </c>
      <c r="C27" s="29"/>
      <c r="D27" s="29"/>
      <c r="E27" s="29"/>
      <c r="F27" s="29"/>
      <c r="G27" s="46">
        <f>SUM(H27:H27:I27)</f>
        <v>0</v>
      </c>
      <c r="H27" s="65"/>
      <c r="I27" s="81"/>
      <c r="J27" s="53"/>
      <c r="K27" s="53"/>
      <c r="L27" s="53"/>
      <c r="M27" s="83"/>
    </row>
    <row r="28" spans="1:13" ht="15" customHeight="1">
      <c r="A28" s="67" t="s">
        <v>130</v>
      </c>
      <c r="B28" s="29" t="s">
        <v>131</v>
      </c>
      <c r="C28" s="29"/>
      <c r="D28" s="29"/>
      <c r="E28" s="29"/>
      <c r="F28" s="29"/>
      <c r="G28" s="46">
        <f>SUM(H28:H28:I28)</f>
        <v>0</v>
      </c>
      <c r="H28" s="65"/>
      <c r="I28" s="81"/>
      <c r="J28" s="53"/>
      <c r="K28" s="53"/>
      <c r="L28" s="53"/>
      <c r="M28" s="83"/>
    </row>
    <row r="29" spans="1:13" ht="15" customHeight="1">
      <c r="A29" s="67" t="s">
        <v>132</v>
      </c>
      <c r="B29" s="29" t="s">
        <v>133</v>
      </c>
      <c r="C29" s="29"/>
      <c r="D29" s="29"/>
      <c r="E29" s="29"/>
      <c r="F29" s="29"/>
      <c r="G29" s="46">
        <f>SUM(H29:H29:I29)</f>
        <v>0</v>
      </c>
      <c r="H29" s="65"/>
      <c r="I29" s="81"/>
      <c r="J29" s="53"/>
      <c r="K29" s="53"/>
      <c r="L29" s="53"/>
      <c r="M29" s="83"/>
    </row>
    <row r="30" spans="1:13" ht="15" customHeight="1">
      <c r="A30" s="67" t="s">
        <v>134</v>
      </c>
      <c r="B30" s="29" t="s">
        <v>13</v>
      </c>
      <c r="C30" s="29"/>
      <c r="D30" s="29"/>
      <c r="E30" s="29"/>
      <c r="F30" s="29"/>
      <c r="G30" s="46">
        <f>SUM(H30:H30:I30)</f>
        <v>0</v>
      </c>
      <c r="H30" s="65"/>
      <c r="I30" s="81"/>
      <c r="J30" s="53"/>
      <c r="K30" s="53"/>
      <c r="L30" s="53"/>
      <c r="M30" s="83"/>
    </row>
    <row r="31" spans="1:13" ht="15" customHeight="1">
      <c r="A31" s="67" t="s">
        <v>135</v>
      </c>
      <c r="B31" s="29" t="s">
        <v>136</v>
      </c>
      <c r="C31" s="29"/>
      <c r="D31" s="29"/>
      <c r="E31" s="29"/>
      <c r="F31" s="29"/>
      <c r="G31" s="46">
        <f>SUM(H31:H31:I31)</f>
        <v>0</v>
      </c>
      <c r="H31" s="65"/>
      <c r="I31" s="81"/>
      <c r="J31" s="53"/>
      <c r="K31" s="53"/>
      <c r="L31" s="53"/>
      <c r="M31" s="83"/>
    </row>
    <row r="32" spans="1:13" ht="15" customHeight="1">
      <c r="A32" s="67" t="s">
        <v>137</v>
      </c>
      <c r="B32" s="29" t="s">
        <v>51</v>
      </c>
      <c r="C32" s="29"/>
      <c r="D32" s="29"/>
      <c r="E32" s="29"/>
      <c r="F32" s="29"/>
      <c r="G32" s="46">
        <f>SUM(H32:L32)</f>
        <v>48</v>
      </c>
      <c r="H32" s="65"/>
      <c r="I32" s="81">
        <v>30</v>
      </c>
      <c r="J32" s="81">
        <v>9</v>
      </c>
      <c r="K32" s="81"/>
      <c r="L32" s="81">
        <v>9</v>
      </c>
      <c r="M32" s="81"/>
    </row>
    <row r="33" spans="1:13" ht="15" customHeight="1">
      <c r="A33" s="70"/>
      <c r="B33" s="38"/>
      <c r="C33" s="39">
        <v>9</v>
      </c>
      <c r="D33" s="40" t="s">
        <v>252</v>
      </c>
      <c r="E33" s="41" t="s">
        <v>99</v>
      </c>
      <c r="F33" s="41" t="s">
        <v>68</v>
      </c>
      <c r="G33" s="62">
        <f>SUM(H33:I33:J33)</f>
        <v>30</v>
      </c>
      <c r="H33" s="63"/>
      <c r="I33" s="82">
        <v>30</v>
      </c>
      <c r="J33" s="82"/>
      <c r="K33" s="82"/>
      <c r="L33" s="82"/>
      <c r="M33" s="82"/>
    </row>
    <row r="34" spans="1:13" ht="15" customHeight="1">
      <c r="A34" s="70"/>
      <c r="B34" s="38"/>
      <c r="C34" s="39">
        <v>9</v>
      </c>
      <c r="D34" s="40" t="s">
        <v>67</v>
      </c>
      <c r="E34" s="41" t="s">
        <v>99</v>
      </c>
      <c r="F34" s="41" t="s">
        <v>68</v>
      </c>
      <c r="G34" s="108">
        <f>SUM(H34:L34)</f>
        <v>18</v>
      </c>
      <c r="H34" s="58"/>
      <c r="I34" s="64"/>
      <c r="J34" s="64">
        <v>9</v>
      </c>
      <c r="K34" s="64"/>
      <c r="L34" s="64">
        <v>9</v>
      </c>
      <c r="M34" s="64"/>
    </row>
    <row r="35" spans="1:13" ht="15" customHeight="1">
      <c r="A35" s="67" t="s">
        <v>138</v>
      </c>
      <c r="B35" s="29" t="s">
        <v>73</v>
      </c>
      <c r="C35" s="29"/>
      <c r="D35" s="29"/>
      <c r="E35" s="29"/>
      <c r="F35" s="29"/>
      <c r="G35" s="46">
        <f>SUM(H35:H35:I35)</f>
        <v>0</v>
      </c>
      <c r="H35" s="65"/>
      <c r="I35" s="81"/>
      <c r="J35" s="53"/>
      <c r="K35" s="53"/>
      <c r="L35" s="53"/>
      <c r="M35" s="83"/>
    </row>
    <row r="36" spans="1:13" ht="15" customHeight="1">
      <c r="A36" s="67" t="s">
        <v>139</v>
      </c>
      <c r="B36" s="29" t="s">
        <v>70</v>
      </c>
      <c r="C36" s="29"/>
      <c r="D36" s="29"/>
      <c r="E36" s="29"/>
      <c r="F36" s="29"/>
      <c r="G36" s="46">
        <f>SUM(H36:H36:I36)</f>
        <v>0</v>
      </c>
      <c r="H36" s="65"/>
      <c r="I36" s="81"/>
      <c r="J36" s="53"/>
      <c r="K36" s="53"/>
      <c r="L36" s="53"/>
      <c r="M36" s="83"/>
    </row>
    <row r="37" spans="1:13" ht="15" customHeight="1">
      <c r="A37" s="67" t="s">
        <v>140</v>
      </c>
      <c r="B37" s="29" t="s">
        <v>87</v>
      </c>
      <c r="C37" s="29"/>
      <c r="D37" s="29"/>
      <c r="E37" s="29"/>
      <c r="F37" s="29"/>
      <c r="G37" s="46">
        <v>1</v>
      </c>
      <c r="H37" s="65"/>
      <c r="I37" s="81"/>
      <c r="J37" s="100"/>
      <c r="K37" s="100">
        <v>1</v>
      </c>
      <c r="L37" s="100"/>
      <c r="M37" s="101"/>
    </row>
    <row r="38" spans="1:13" s="7" customFormat="1" ht="15" customHeight="1">
      <c r="A38" s="98"/>
      <c r="B38" s="99"/>
      <c r="C38" s="99">
        <v>6</v>
      </c>
      <c r="D38" s="103" t="s">
        <v>261</v>
      </c>
      <c r="E38" s="99" t="s">
        <v>262</v>
      </c>
      <c r="F38" s="99" t="s">
        <v>263</v>
      </c>
      <c r="G38" s="51">
        <v>1</v>
      </c>
      <c r="H38" s="76"/>
      <c r="I38" s="52"/>
      <c r="J38" s="53"/>
      <c r="K38" s="53">
        <v>1</v>
      </c>
      <c r="L38" s="53"/>
      <c r="M38" s="83"/>
    </row>
    <row r="39" spans="1:13" ht="15" customHeight="1">
      <c r="A39" s="67" t="s">
        <v>141</v>
      </c>
      <c r="B39" s="29" t="s">
        <v>142</v>
      </c>
      <c r="C39" s="29"/>
      <c r="D39" s="29"/>
      <c r="E39" s="29"/>
      <c r="F39" s="29"/>
      <c r="G39" s="46">
        <f>SUM(H39:H39:I39)</f>
        <v>0</v>
      </c>
      <c r="H39" s="65"/>
      <c r="I39" s="81"/>
      <c r="J39" s="53"/>
      <c r="K39" s="53"/>
      <c r="L39" s="53"/>
      <c r="M39" s="83"/>
    </row>
    <row r="40" spans="1:13" ht="15" customHeight="1">
      <c r="A40" s="67" t="s">
        <v>143</v>
      </c>
      <c r="B40" s="29" t="s">
        <v>144</v>
      </c>
      <c r="C40" s="29"/>
      <c r="D40" s="29"/>
      <c r="E40" s="29"/>
      <c r="F40" s="29"/>
      <c r="G40" s="46">
        <f>SUM(H40:H40:I40)</f>
        <v>0</v>
      </c>
      <c r="H40" s="65"/>
      <c r="I40" s="81"/>
      <c r="J40" s="53"/>
      <c r="K40" s="53"/>
      <c r="L40" s="53"/>
      <c r="M40" s="83"/>
    </row>
    <row r="41" spans="1:13" ht="15" customHeight="1">
      <c r="A41" s="67" t="s">
        <v>145</v>
      </c>
      <c r="B41" s="29" t="s">
        <v>21</v>
      </c>
      <c r="C41" s="29"/>
      <c r="D41" s="29"/>
      <c r="E41" s="29"/>
      <c r="F41" s="29"/>
      <c r="G41" s="46">
        <f>SUM(H41:H41:I41)</f>
        <v>0</v>
      </c>
      <c r="H41" s="65"/>
      <c r="I41" s="81"/>
      <c r="J41" s="53"/>
      <c r="K41" s="53"/>
      <c r="L41" s="53"/>
      <c r="M41" s="83"/>
    </row>
    <row r="42" spans="1:13" ht="15" customHeight="1">
      <c r="A42" s="67" t="s">
        <v>146</v>
      </c>
      <c r="B42" s="29" t="s">
        <v>147</v>
      </c>
      <c r="C42" s="29"/>
      <c r="D42" s="29"/>
      <c r="E42" s="29"/>
      <c r="F42" s="29"/>
      <c r="G42" s="46">
        <f>SUM(H42:H42:I42)</f>
        <v>0</v>
      </c>
      <c r="H42" s="65"/>
      <c r="I42" s="81"/>
      <c r="J42" s="53"/>
      <c r="K42" s="53"/>
      <c r="L42" s="53"/>
      <c r="M42" s="83"/>
    </row>
    <row r="43" spans="1:13" ht="15" customHeight="1">
      <c r="A43" s="67" t="s">
        <v>148</v>
      </c>
      <c r="B43" s="29" t="s">
        <v>3</v>
      </c>
      <c r="C43" s="29"/>
      <c r="D43" s="29"/>
      <c r="E43" s="29"/>
      <c r="F43" s="29"/>
      <c r="G43" s="46">
        <f>SUM(H43:H43:I43)</f>
        <v>0</v>
      </c>
      <c r="H43" s="65"/>
      <c r="I43" s="81"/>
      <c r="J43" s="53"/>
      <c r="K43" s="53"/>
      <c r="L43" s="53"/>
      <c r="M43" s="83"/>
    </row>
    <row r="44" spans="1:13" ht="15" customHeight="1">
      <c r="A44" s="67" t="s">
        <v>149</v>
      </c>
      <c r="B44" s="30" t="s">
        <v>7</v>
      </c>
      <c r="C44" s="30"/>
      <c r="D44" s="30"/>
      <c r="E44" s="30"/>
      <c r="F44" s="30"/>
      <c r="G44" s="46">
        <f>SUM(H44:H44:I44)</f>
        <v>0</v>
      </c>
      <c r="H44" s="65"/>
      <c r="I44" s="81"/>
      <c r="J44" s="53"/>
      <c r="K44" s="53"/>
      <c r="L44" s="53"/>
      <c r="M44" s="83"/>
    </row>
    <row r="45" spans="1:13" ht="15" customHeight="1">
      <c r="A45" s="67" t="s">
        <v>150</v>
      </c>
      <c r="B45" s="29" t="s">
        <v>151</v>
      </c>
      <c r="C45" s="29"/>
      <c r="D45" s="29"/>
      <c r="E45" s="29"/>
      <c r="F45" s="29"/>
      <c r="G45" s="46">
        <f>SUM(H45:H45:I45)</f>
        <v>0</v>
      </c>
      <c r="H45" s="65"/>
      <c r="I45" s="81"/>
      <c r="J45" s="53"/>
      <c r="K45" s="53"/>
      <c r="L45" s="53"/>
      <c r="M45" s="83"/>
    </row>
    <row r="46" spans="1:13" ht="15" customHeight="1">
      <c r="A46" s="67" t="s">
        <v>152</v>
      </c>
      <c r="B46" s="29" t="s">
        <v>153</v>
      </c>
      <c r="C46" s="29"/>
      <c r="D46" s="29"/>
      <c r="E46" s="29"/>
      <c r="F46" s="29"/>
      <c r="G46" s="46">
        <f>SUM(H46:H46:I46)</f>
        <v>0</v>
      </c>
      <c r="H46" s="65"/>
      <c r="I46" s="81"/>
      <c r="J46" s="53"/>
      <c r="K46" s="53"/>
      <c r="L46" s="53"/>
      <c r="M46" s="83"/>
    </row>
    <row r="47" spans="1:13" ht="15" customHeight="1">
      <c r="A47" s="67" t="s">
        <v>154</v>
      </c>
      <c r="B47" s="29" t="s">
        <v>155</v>
      </c>
      <c r="C47" s="29"/>
      <c r="D47" s="29"/>
      <c r="E47" s="29"/>
      <c r="F47" s="29"/>
      <c r="G47" s="46">
        <v>27</v>
      </c>
      <c r="H47" s="65"/>
      <c r="I47" s="81"/>
      <c r="J47" s="53"/>
      <c r="K47" s="53"/>
      <c r="L47" s="100">
        <v>27</v>
      </c>
      <c r="M47" s="101"/>
    </row>
    <row r="48" spans="1:13" ht="15" customHeight="1">
      <c r="A48" s="67"/>
      <c r="B48" s="29"/>
      <c r="C48" s="99">
        <v>8</v>
      </c>
      <c r="D48" s="103" t="s">
        <v>264</v>
      </c>
      <c r="E48" s="41" t="s">
        <v>99</v>
      </c>
      <c r="F48" s="41" t="s">
        <v>68</v>
      </c>
      <c r="G48" s="51">
        <v>27</v>
      </c>
      <c r="H48" s="76"/>
      <c r="I48" s="52"/>
      <c r="J48" s="53"/>
      <c r="K48" s="53"/>
      <c r="L48" s="53">
        <v>27</v>
      </c>
      <c r="M48" s="83"/>
    </row>
    <row r="49" spans="1:13" ht="15" customHeight="1">
      <c r="A49" s="67" t="s">
        <v>156</v>
      </c>
      <c r="B49" s="29" t="s">
        <v>157</v>
      </c>
      <c r="C49" s="29"/>
      <c r="D49" s="29"/>
      <c r="E49" s="29"/>
      <c r="F49" s="29"/>
      <c r="G49" s="46">
        <f>SUM(H49:H49:I49)</f>
        <v>0</v>
      </c>
      <c r="H49" s="65"/>
      <c r="I49" s="81"/>
      <c r="J49" s="53"/>
      <c r="K49" s="53"/>
      <c r="L49" s="53"/>
      <c r="M49" s="83"/>
    </row>
    <row r="50" spans="1:13" ht="15" customHeight="1">
      <c r="A50" s="67" t="s">
        <v>158</v>
      </c>
      <c r="B50" s="29" t="s">
        <v>159</v>
      </c>
      <c r="C50" s="29"/>
      <c r="D50" s="29"/>
      <c r="E50" s="29"/>
      <c r="F50" s="29"/>
      <c r="G50" s="46">
        <f>SUM(H50:H50:I50)</f>
        <v>0</v>
      </c>
      <c r="H50" s="65"/>
      <c r="I50" s="81"/>
      <c r="J50" s="53"/>
      <c r="K50" s="53"/>
      <c r="L50" s="53"/>
      <c r="M50" s="83"/>
    </row>
    <row r="51" spans="1:13" ht="15" customHeight="1">
      <c r="A51" s="67" t="s">
        <v>160</v>
      </c>
      <c r="B51" s="29" t="s">
        <v>161</v>
      </c>
      <c r="C51" s="29"/>
      <c r="D51" s="29"/>
      <c r="E51" s="29"/>
      <c r="F51" s="29"/>
      <c r="G51" s="46">
        <f>SUM(H51:H51:I51)</f>
        <v>0</v>
      </c>
      <c r="H51" s="65"/>
      <c r="I51" s="81"/>
      <c r="J51" s="53"/>
      <c r="K51" s="53"/>
      <c r="L51" s="53"/>
      <c r="M51" s="83"/>
    </row>
    <row r="52" spans="1:13" ht="15" customHeight="1" thickBot="1">
      <c r="A52" s="71" t="s">
        <v>162</v>
      </c>
      <c r="B52" s="72" t="s">
        <v>163</v>
      </c>
      <c r="C52" s="72"/>
      <c r="D52" s="72"/>
      <c r="E52" s="72"/>
      <c r="F52" s="72"/>
      <c r="G52" s="73">
        <f>SUM(H52:H52:I52)</f>
        <v>0</v>
      </c>
      <c r="H52" s="78"/>
      <c r="I52" s="56"/>
      <c r="J52" s="90"/>
      <c r="K52" s="90"/>
      <c r="L52" s="90"/>
      <c r="M52" s="87"/>
    </row>
    <row r="53" spans="1:10" s="25" customFormat="1" ht="19.5" customHeight="1">
      <c r="A53" s="23" t="s">
        <v>266</v>
      </c>
      <c r="B53" s="24"/>
      <c r="C53" s="24"/>
      <c r="D53" s="24"/>
      <c r="E53" s="24"/>
      <c r="F53" s="24"/>
      <c r="G53" s="47"/>
      <c r="H53" s="58"/>
      <c r="I53" s="58"/>
      <c r="J53" s="86"/>
    </row>
    <row r="54" spans="1:13" s="25" customFormat="1" ht="19.5" customHeight="1" thickBot="1">
      <c r="A54" s="26" t="s">
        <v>269</v>
      </c>
      <c r="B54" s="24"/>
      <c r="C54" s="24"/>
      <c r="D54" s="24"/>
      <c r="E54" s="24"/>
      <c r="F54" s="24"/>
      <c r="G54" s="59"/>
      <c r="H54" s="60"/>
      <c r="I54" s="60"/>
      <c r="J54" s="86"/>
      <c r="K54" s="94"/>
      <c r="L54" s="94"/>
      <c r="M54" s="94"/>
    </row>
    <row r="55" spans="1:13" ht="21.75" customHeight="1">
      <c r="A55" s="127" t="s">
        <v>100</v>
      </c>
      <c r="B55" s="128"/>
      <c r="C55" s="35" t="s">
        <v>241</v>
      </c>
      <c r="D55" s="35" t="s">
        <v>242</v>
      </c>
      <c r="E55" s="35" t="s">
        <v>243</v>
      </c>
      <c r="F55" s="35" t="s">
        <v>244</v>
      </c>
      <c r="G55" s="35" t="s">
        <v>258</v>
      </c>
      <c r="H55" s="131" t="s">
        <v>257</v>
      </c>
      <c r="I55" s="131"/>
      <c r="J55" s="131"/>
      <c r="K55" s="131"/>
      <c r="L55" s="131"/>
      <c r="M55" s="131"/>
    </row>
    <row r="56" spans="1:13" ht="21.75" customHeight="1" thickBot="1">
      <c r="A56" s="129"/>
      <c r="B56" s="130"/>
      <c r="C56" s="33" t="s">
        <v>245</v>
      </c>
      <c r="D56" s="33" t="s">
        <v>256</v>
      </c>
      <c r="E56" s="33" t="s">
        <v>247</v>
      </c>
      <c r="F56" s="33" t="s">
        <v>248</v>
      </c>
      <c r="G56" s="33" t="s">
        <v>259</v>
      </c>
      <c r="H56" s="60">
        <v>2012</v>
      </c>
      <c r="I56" s="60">
        <v>2013</v>
      </c>
      <c r="J56" s="60">
        <v>2014</v>
      </c>
      <c r="K56" s="56">
        <v>2015</v>
      </c>
      <c r="L56" s="56">
        <v>2016</v>
      </c>
      <c r="M56" s="91">
        <v>2017</v>
      </c>
    </row>
    <row r="57" spans="1:13" ht="15" customHeight="1">
      <c r="A57" s="67" t="s">
        <v>164</v>
      </c>
      <c r="B57" s="29" t="s">
        <v>165</v>
      </c>
      <c r="C57" s="29"/>
      <c r="D57" s="29"/>
      <c r="E57" s="29"/>
      <c r="F57" s="29"/>
      <c r="G57" s="48">
        <f>SUM(H57:H57:I57)</f>
        <v>0</v>
      </c>
      <c r="H57" s="58"/>
      <c r="I57" s="80"/>
      <c r="J57" s="93"/>
      <c r="K57" s="93"/>
      <c r="L57" s="93"/>
      <c r="M57" s="88"/>
    </row>
    <row r="58" spans="1:13" ht="15" customHeight="1">
      <c r="A58" s="67" t="s">
        <v>166</v>
      </c>
      <c r="B58" s="29" t="s">
        <v>42</v>
      </c>
      <c r="C58" s="29"/>
      <c r="D58" s="29"/>
      <c r="E58" s="29"/>
      <c r="F58" s="29"/>
      <c r="G58" s="48">
        <f>SUM(H58:H58:I58)</f>
        <v>0</v>
      </c>
      <c r="H58" s="65"/>
      <c r="I58" s="81"/>
      <c r="J58" s="53"/>
      <c r="K58" s="53"/>
      <c r="L58" s="53"/>
      <c r="M58" s="83"/>
    </row>
    <row r="59" spans="1:13" ht="15" customHeight="1">
      <c r="A59" s="67" t="s">
        <v>167</v>
      </c>
      <c r="B59" s="29" t="s">
        <v>168</v>
      </c>
      <c r="C59" s="29"/>
      <c r="D59" s="29"/>
      <c r="E59" s="29"/>
      <c r="F59" s="29"/>
      <c r="G59" s="51">
        <f>SUM(H59:H59:I59)</f>
        <v>0</v>
      </c>
      <c r="H59" s="65"/>
      <c r="I59" s="81"/>
      <c r="J59" s="53"/>
      <c r="K59" s="53"/>
      <c r="L59" s="53"/>
      <c r="M59" s="83"/>
    </row>
    <row r="60" spans="1:13" ht="15" customHeight="1">
      <c r="A60" s="67" t="s">
        <v>169</v>
      </c>
      <c r="B60" s="29" t="s">
        <v>170</v>
      </c>
      <c r="C60" s="29"/>
      <c r="D60" s="29"/>
      <c r="E60" s="29"/>
      <c r="F60" s="29"/>
      <c r="G60" s="51">
        <f>SUM(H60:H60:I60)</f>
        <v>0</v>
      </c>
      <c r="H60" s="65"/>
      <c r="I60" s="81"/>
      <c r="J60" s="53"/>
      <c r="K60" s="53"/>
      <c r="L60" s="53"/>
      <c r="M60" s="83"/>
    </row>
    <row r="61" spans="1:13" ht="15" customHeight="1">
      <c r="A61" s="67" t="s">
        <v>171</v>
      </c>
      <c r="B61" s="29" t="s">
        <v>172</v>
      </c>
      <c r="C61" s="29"/>
      <c r="D61" s="29"/>
      <c r="E61" s="29"/>
      <c r="F61" s="29"/>
      <c r="G61" s="51">
        <f>SUM(H61:H61:I61)</f>
        <v>0</v>
      </c>
      <c r="H61" s="65"/>
      <c r="I61" s="81"/>
      <c r="J61" s="53"/>
      <c r="K61" s="53"/>
      <c r="L61" s="53"/>
      <c r="M61" s="83"/>
    </row>
    <row r="62" spans="1:13" ht="15" customHeight="1">
      <c r="A62" s="67" t="s">
        <v>173</v>
      </c>
      <c r="B62" s="29" t="s">
        <v>174</v>
      </c>
      <c r="C62" s="29"/>
      <c r="D62" s="29"/>
      <c r="E62" s="29"/>
      <c r="F62" s="29"/>
      <c r="G62" s="51">
        <f>SUM(H62:H62:I62)</f>
        <v>0</v>
      </c>
      <c r="H62" s="65"/>
      <c r="I62" s="81"/>
      <c r="J62" s="53"/>
      <c r="K62" s="53"/>
      <c r="L62" s="53"/>
      <c r="M62" s="83"/>
    </row>
    <row r="63" spans="1:13" ht="15" customHeight="1">
      <c r="A63" s="67" t="s">
        <v>175</v>
      </c>
      <c r="B63" s="29" t="s">
        <v>176</v>
      </c>
      <c r="C63" s="29"/>
      <c r="D63" s="29"/>
      <c r="E63" s="29"/>
      <c r="F63" s="29"/>
      <c r="G63" s="51">
        <f>SUM(H63:H63:I63)</f>
        <v>0</v>
      </c>
      <c r="H63" s="65"/>
      <c r="I63" s="81"/>
      <c r="J63" s="53"/>
      <c r="K63" s="53"/>
      <c r="L63" s="53"/>
      <c r="M63" s="83"/>
    </row>
    <row r="64" spans="1:13" ht="15" customHeight="1">
      <c r="A64" s="67" t="s">
        <v>177</v>
      </c>
      <c r="B64" s="29" t="s">
        <v>45</v>
      </c>
      <c r="C64" s="29"/>
      <c r="D64" s="29"/>
      <c r="E64" s="29"/>
      <c r="F64" s="29"/>
      <c r="G64" s="51">
        <f>SUM(H64:H64:I64)</f>
        <v>0</v>
      </c>
      <c r="H64" s="65"/>
      <c r="I64" s="81"/>
      <c r="J64" s="53"/>
      <c r="K64" s="53"/>
      <c r="L64" s="53"/>
      <c r="M64" s="83"/>
    </row>
    <row r="65" spans="1:13" ht="15" customHeight="1">
      <c r="A65" s="67" t="s">
        <v>178</v>
      </c>
      <c r="B65" s="29" t="s">
        <v>64</v>
      </c>
      <c r="C65" s="29"/>
      <c r="D65" s="29"/>
      <c r="E65" s="29"/>
      <c r="F65" s="29"/>
      <c r="G65" s="46">
        <v>19</v>
      </c>
      <c r="H65" s="65">
        <v>7</v>
      </c>
      <c r="I65" s="81">
        <v>2</v>
      </c>
      <c r="J65" s="53"/>
      <c r="K65" s="100">
        <v>3</v>
      </c>
      <c r="L65" s="100"/>
      <c r="M65" s="101">
        <v>7</v>
      </c>
    </row>
    <row r="66" spans="1:13" ht="15" customHeight="1">
      <c r="A66" s="67"/>
      <c r="B66" s="29"/>
      <c r="C66" s="53">
        <v>11</v>
      </c>
      <c r="D66" s="54" t="s">
        <v>65</v>
      </c>
      <c r="E66" s="55" t="s">
        <v>98</v>
      </c>
      <c r="F66" s="55" t="s">
        <v>5</v>
      </c>
      <c r="G66" s="51">
        <v>19</v>
      </c>
      <c r="H66" s="64">
        <v>7</v>
      </c>
      <c r="I66" s="52">
        <v>2</v>
      </c>
      <c r="J66" s="53"/>
      <c r="K66" s="53">
        <v>3</v>
      </c>
      <c r="L66" s="53"/>
      <c r="M66" s="53">
        <v>7</v>
      </c>
    </row>
    <row r="67" spans="1:13" ht="15" customHeight="1">
      <c r="A67" s="67" t="s">
        <v>179</v>
      </c>
      <c r="B67" s="29" t="s">
        <v>33</v>
      </c>
      <c r="C67" s="29"/>
      <c r="D67" s="29"/>
      <c r="E67" s="29"/>
      <c r="F67" s="29"/>
      <c r="G67" s="46">
        <f>SUM(H67:H67:I67)</f>
        <v>0</v>
      </c>
      <c r="H67" s="65"/>
      <c r="I67" s="81"/>
      <c r="J67" s="53"/>
      <c r="K67" s="53"/>
      <c r="L67" s="53"/>
      <c r="M67" s="83"/>
    </row>
    <row r="68" spans="1:13" ht="15" customHeight="1">
      <c r="A68" s="67" t="s">
        <v>180</v>
      </c>
      <c r="B68" s="29" t="s">
        <v>54</v>
      </c>
      <c r="C68" s="29"/>
      <c r="D68" s="29"/>
      <c r="E68" s="29"/>
      <c r="F68" s="29"/>
      <c r="G68" s="46">
        <f>SUM(H68:H68:I68)</f>
        <v>0</v>
      </c>
      <c r="H68" s="65"/>
      <c r="I68" s="81"/>
      <c r="J68" s="53"/>
      <c r="K68" s="53"/>
      <c r="L68" s="53"/>
      <c r="M68" s="83"/>
    </row>
    <row r="69" spans="1:13" ht="15" customHeight="1">
      <c r="A69" s="67" t="s">
        <v>181</v>
      </c>
      <c r="B69" s="29" t="s">
        <v>182</v>
      </c>
      <c r="C69" s="29"/>
      <c r="D69" s="29"/>
      <c r="E69" s="29"/>
      <c r="F69" s="29"/>
      <c r="G69" s="46">
        <f>SUM(H69:H69:I69)</f>
        <v>0</v>
      </c>
      <c r="H69" s="65"/>
      <c r="I69" s="81"/>
      <c r="J69" s="53"/>
      <c r="K69" s="53"/>
      <c r="L69" s="53"/>
      <c r="M69" s="83"/>
    </row>
    <row r="70" spans="1:13" ht="15" customHeight="1">
      <c r="A70" s="67" t="s">
        <v>183</v>
      </c>
      <c r="B70" s="29" t="s">
        <v>184</v>
      </c>
      <c r="C70" s="29"/>
      <c r="D70" s="29"/>
      <c r="E70" s="29"/>
      <c r="F70" s="29"/>
      <c r="G70" s="61">
        <f>SUM(H70:H70:I70)</f>
        <v>0</v>
      </c>
      <c r="H70" s="65"/>
      <c r="I70" s="81"/>
      <c r="J70" s="53"/>
      <c r="K70" s="53"/>
      <c r="L70" s="53"/>
      <c r="M70" s="83"/>
    </row>
    <row r="71" spans="1:13" ht="15" customHeight="1">
      <c r="A71" s="67" t="s">
        <v>185</v>
      </c>
      <c r="B71" s="29" t="s">
        <v>186</v>
      </c>
      <c r="C71" s="29"/>
      <c r="D71" s="29"/>
      <c r="E71" s="29"/>
      <c r="F71" s="29"/>
      <c r="G71" s="61">
        <f>SUM(H71:H71:I71)</f>
        <v>0</v>
      </c>
      <c r="H71" s="65"/>
      <c r="I71" s="81"/>
      <c r="J71" s="53"/>
      <c r="K71" s="53"/>
      <c r="L71" s="53"/>
      <c r="M71" s="83"/>
    </row>
    <row r="72" spans="1:13" ht="15" customHeight="1">
      <c r="A72" s="67" t="s">
        <v>187</v>
      </c>
      <c r="B72" s="29" t="s">
        <v>188</v>
      </c>
      <c r="C72" s="29"/>
      <c r="D72" s="29"/>
      <c r="E72" s="29"/>
      <c r="F72" s="29"/>
      <c r="G72" s="46">
        <f>SUM(G73)</f>
        <v>25</v>
      </c>
      <c r="H72" s="65"/>
      <c r="I72" s="81">
        <v>19</v>
      </c>
      <c r="J72" s="81">
        <v>6</v>
      </c>
      <c r="K72" s="81"/>
      <c r="L72" s="81"/>
      <c r="M72" s="68"/>
    </row>
    <row r="73" spans="1:13" ht="15" customHeight="1">
      <c r="A73" s="67"/>
      <c r="B73" s="29"/>
      <c r="C73" s="53">
        <v>12</v>
      </c>
      <c r="D73" s="54" t="s">
        <v>250</v>
      </c>
      <c r="E73" s="55" t="s">
        <v>98</v>
      </c>
      <c r="F73" s="55" t="s">
        <v>5</v>
      </c>
      <c r="G73" s="51">
        <f>SUM(H73:H73:I73:J73)</f>
        <v>25</v>
      </c>
      <c r="H73" s="76"/>
      <c r="I73" s="52">
        <v>19</v>
      </c>
      <c r="J73" s="52">
        <v>6</v>
      </c>
      <c r="K73" s="52"/>
      <c r="L73" s="52"/>
      <c r="M73" s="52"/>
    </row>
    <row r="74" spans="1:13" ht="15" customHeight="1">
      <c r="A74" s="67" t="s">
        <v>189</v>
      </c>
      <c r="B74" s="29" t="s">
        <v>190</v>
      </c>
      <c r="C74" s="29"/>
      <c r="D74" s="29"/>
      <c r="E74" s="29"/>
      <c r="F74" s="29"/>
      <c r="G74" s="46">
        <f>SUM(H74:H74:I74)</f>
        <v>0</v>
      </c>
      <c r="H74" s="65"/>
      <c r="I74" s="81"/>
      <c r="J74" s="53"/>
      <c r="K74" s="53"/>
      <c r="L74" s="53"/>
      <c r="M74" s="83"/>
    </row>
    <row r="75" spans="1:13" ht="15" customHeight="1">
      <c r="A75" s="67" t="s">
        <v>191</v>
      </c>
      <c r="B75" s="29" t="s">
        <v>192</v>
      </c>
      <c r="C75" s="29"/>
      <c r="D75" s="29" t="s">
        <v>249</v>
      </c>
      <c r="E75" s="29"/>
      <c r="F75" s="29"/>
      <c r="G75" s="46">
        <f>SUM(H75:H75:I75)</f>
        <v>0</v>
      </c>
      <c r="H75" s="65"/>
      <c r="I75" s="81"/>
      <c r="J75" s="53"/>
      <c r="K75" s="53"/>
      <c r="L75" s="53"/>
      <c r="M75" s="83"/>
    </row>
    <row r="76" spans="1:13" ht="15" customHeight="1">
      <c r="A76" s="67" t="s">
        <v>193</v>
      </c>
      <c r="B76" s="29" t="s">
        <v>194</v>
      </c>
      <c r="C76" s="27"/>
      <c r="D76" s="27"/>
      <c r="E76" s="27"/>
      <c r="F76" s="27"/>
      <c r="G76" s="46">
        <v>27</v>
      </c>
      <c r="H76" s="65"/>
      <c r="I76" s="81">
        <v>20</v>
      </c>
      <c r="J76" s="53"/>
      <c r="K76" s="53"/>
      <c r="L76" s="53"/>
      <c r="M76" s="101">
        <v>7</v>
      </c>
    </row>
    <row r="77" spans="1:13" ht="15" customHeight="1">
      <c r="A77" s="67"/>
      <c r="B77" s="29"/>
      <c r="C77" s="53">
        <v>12</v>
      </c>
      <c r="D77" s="54" t="s">
        <v>251</v>
      </c>
      <c r="E77" s="55" t="s">
        <v>98</v>
      </c>
      <c r="F77" s="55" t="s">
        <v>5</v>
      </c>
      <c r="G77" s="51">
        <v>27</v>
      </c>
      <c r="H77" s="76"/>
      <c r="I77" s="52">
        <v>20</v>
      </c>
      <c r="J77" s="53"/>
      <c r="K77" s="53"/>
      <c r="L77" s="53"/>
      <c r="M77" s="53">
        <v>7</v>
      </c>
    </row>
    <row r="78" spans="1:13" ht="15" customHeight="1">
      <c r="A78" s="67" t="s">
        <v>195</v>
      </c>
      <c r="B78" s="29" t="s">
        <v>196</v>
      </c>
      <c r="C78" s="29"/>
      <c r="D78" s="29"/>
      <c r="E78" s="29"/>
      <c r="F78" s="29"/>
      <c r="G78" s="46">
        <f>SUM(H78:H78:I78)</f>
        <v>0</v>
      </c>
      <c r="H78" s="65"/>
      <c r="I78" s="81"/>
      <c r="J78" s="53"/>
      <c r="K78" s="53"/>
      <c r="L78" s="53"/>
      <c r="M78" s="83"/>
    </row>
    <row r="79" spans="1:13" ht="15" customHeight="1">
      <c r="A79" s="67" t="s">
        <v>197</v>
      </c>
      <c r="B79" s="29" t="s">
        <v>198</v>
      </c>
      <c r="C79" s="29"/>
      <c r="D79" s="29"/>
      <c r="E79" s="29"/>
      <c r="F79" s="29"/>
      <c r="G79" s="46">
        <f>SUM(H79:H79:I79)</f>
        <v>0</v>
      </c>
      <c r="H79" s="65"/>
      <c r="I79" s="81"/>
      <c r="J79" s="53"/>
      <c r="K79" s="53"/>
      <c r="L79" s="53"/>
      <c r="M79" s="83"/>
    </row>
    <row r="80" spans="1:13" ht="15" customHeight="1">
      <c r="A80" s="67" t="s">
        <v>199</v>
      </c>
      <c r="B80" s="29" t="s">
        <v>200</v>
      </c>
      <c r="C80" s="29"/>
      <c r="D80" s="29"/>
      <c r="E80" s="29"/>
      <c r="F80" s="29"/>
      <c r="G80" s="46">
        <f>SUM(H80:H80:I80)</f>
        <v>0</v>
      </c>
      <c r="H80" s="65"/>
      <c r="I80" s="81"/>
      <c r="J80" s="53"/>
      <c r="K80" s="53"/>
      <c r="L80" s="53"/>
      <c r="M80" s="83"/>
    </row>
    <row r="81" spans="1:13" ht="15" customHeight="1">
      <c r="A81" s="67" t="s">
        <v>201</v>
      </c>
      <c r="B81" s="29" t="s">
        <v>202</v>
      </c>
      <c r="C81" s="29"/>
      <c r="D81" s="29"/>
      <c r="E81" s="29"/>
      <c r="F81" s="29"/>
      <c r="G81" s="46">
        <f>SUM(H81:H81:I81)</f>
        <v>0</v>
      </c>
      <c r="H81" s="65"/>
      <c r="I81" s="81"/>
      <c r="J81" s="53"/>
      <c r="K81" s="53"/>
      <c r="L81" s="53"/>
      <c r="M81" s="83"/>
    </row>
    <row r="82" spans="1:13" ht="15" customHeight="1">
      <c r="A82" s="67" t="s">
        <v>203</v>
      </c>
      <c r="B82" s="29" t="s">
        <v>204</v>
      </c>
      <c r="C82" s="29"/>
      <c r="D82" s="29"/>
      <c r="E82" s="29"/>
      <c r="F82" s="29"/>
      <c r="G82" s="46">
        <f>SUM(H82:H82:I82)</f>
        <v>0</v>
      </c>
      <c r="H82" s="65"/>
      <c r="I82" s="81"/>
      <c r="J82" s="53"/>
      <c r="K82" s="53"/>
      <c r="L82" s="53"/>
      <c r="M82" s="83"/>
    </row>
    <row r="83" spans="1:13" ht="15" customHeight="1">
      <c r="A83" s="67" t="s">
        <v>205</v>
      </c>
      <c r="B83" s="29" t="s">
        <v>206</v>
      </c>
      <c r="C83" s="84"/>
      <c r="D83" s="84"/>
      <c r="E83" s="84"/>
      <c r="F83" s="84"/>
      <c r="G83" s="46">
        <f>SUM(G84)</f>
        <v>51</v>
      </c>
      <c r="H83" s="65"/>
      <c r="I83" s="81"/>
      <c r="J83" s="81">
        <v>51</v>
      </c>
      <c r="K83" s="81"/>
      <c r="L83" s="81"/>
      <c r="M83" s="68"/>
    </row>
    <row r="84" spans="1:13" ht="15" customHeight="1">
      <c r="A84" s="67"/>
      <c r="B84" s="29"/>
      <c r="C84" s="53">
        <v>13</v>
      </c>
      <c r="D84" s="54" t="s">
        <v>260</v>
      </c>
      <c r="E84" s="55" t="s">
        <v>78</v>
      </c>
      <c r="F84" s="55" t="s">
        <v>79</v>
      </c>
      <c r="G84" s="51">
        <f>SUM(H84+I84+J84)</f>
        <v>51</v>
      </c>
      <c r="H84" s="65"/>
      <c r="I84" s="81"/>
      <c r="J84" s="52">
        <v>51</v>
      </c>
      <c r="K84" s="52"/>
      <c r="L84" s="52"/>
      <c r="M84" s="52"/>
    </row>
    <row r="85" spans="1:13" ht="15" customHeight="1">
      <c r="A85" s="67" t="s">
        <v>207</v>
      </c>
      <c r="B85" s="29" t="s">
        <v>208</v>
      </c>
      <c r="C85" s="29"/>
      <c r="D85" s="29"/>
      <c r="E85" s="29"/>
      <c r="F85" s="29"/>
      <c r="G85" s="46">
        <f>SUM(H85:H85:I85)</f>
        <v>0</v>
      </c>
      <c r="H85" s="65"/>
      <c r="I85" s="81"/>
      <c r="J85" s="53"/>
      <c r="K85" s="53"/>
      <c r="L85" s="53"/>
      <c r="M85" s="83"/>
    </row>
    <row r="86" spans="1:13" ht="15" customHeight="1">
      <c r="A86" s="67" t="s">
        <v>209</v>
      </c>
      <c r="B86" s="29" t="s">
        <v>210</v>
      </c>
      <c r="C86" s="29"/>
      <c r="D86" s="29"/>
      <c r="E86" s="29"/>
      <c r="F86" s="29"/>
      <c r="G86" s="46">
        <f>SUM(H86:H86:I86)</f>
        <v>0</v>
      </c>
      <c r="H86" s="65"/>
      <c r="I86" s="81"/>
      <c r="J86" s="53"/>
      <c r="K86" s="53"/>
      <c r="L86" s="53"/>
      <c r="M86" s="83"/>
    </row>
    <row r="87" spans="1:13" ht="15" customHeight="1">
      <c r="A87" s="67" t="s">
        <v>211</v>
      </c>
      <c r="B87" s="29" t="s">
        <v>212</v>
      </c>
      <c r="C87" s="29"/>
      <c r="D87" s="29"/>
      <c r="E87" s="29"/>
      <c r="F87" s="29"/>
      <c r="G87" s="46">
        <f>SUM(H87:H87:I87)</f>
        <v>0</v>
      </c>
      <c r="H87" s="65"/>
      <c r="I87" s="81"/>
      <c r="J87" s="53"/>
      <c r="K87" s="53"/>
      <c r="L87" s="53"/>
      <c r="M87" s="83"/>
    </row>
    <row r="88" spans="1:13" ht="15" customHeight="1">
      <c r="A88" s="67" t="s">
        <v>213</v>
      </c>
      <c r="B88" s="29" t="s">
        <v>214</v>
      </c>
      <c r="C88" s="29"/>
      <c r="D88" s="29"/>
      <c r="E88" s="29"/>
      <c r="F88" s="29"/>
      <c r="G88" s="46">
        <f>SUM(H88:H88:I88)</f>
        <v>0</v>
      </c>
      <c r="H88" s="65"/>
      <c r="I88" s="81"/>
      <c r="J88" s="53"/>
      <c r="K88" s="53"/>
      <c r="L88" s="53"/>
      <c r="M88" s="83"/>
    </row>
    <row r="89" spans="1:13" ht="15" customHeight="1">
      <c r="A89" s="67" t="s">
        <v>215</v>
      </c>
      <c r="B89" s="29" t="s">
        <v>216</v>
      </c>
      <c r="C89" s="29"/>
      <c r="D89" s="29"/>
      <c r="E89" s="29"/>
      <c r="F89" s="29"/>
      <c r="G89" s="46">
        <f>SUM(H89:H89:I89)</f>
        <v>0</v>
      </c>
      <c r="H89" s="65"/>
      <c r="I89" s="81"/>
      <c r="J89" s="53"/>
      <c r="K89" s="53"/>
      <c r="L89" s="53"/>
      <c r="M89" s="83"/>
    </row>
    <row r="90" spans="1:13" ht="15" customHeight="1">
      <c r="A90" s="67" t="s">
        <v>217</v>
      </c>
      <c r="B90" s="29" t="s">
        <v>218</v>
      </c>
      <c r="C90" s="29"/>
      <c r="D90" s="29"/>
      <c r="E90" s="29"/>
      <c r="F90" s="29"/>
      <c r="G90" s="46">
        <f>SUM(H90:H90:I90)</f>
        <v>0</v>
      </c>
      <c r="H90" s="65"/>
      <c r="I90" s="81"/>
      <c r="J90" s="53"/>
      <c r="K90" s="53"/>
      <c r="L90" s="53"/>
      <c r="M90" s="83"/>
    </row>
    <row r="91" spans="1:13" ht="15" customHeight="1">
      <c r="A91" s="67" t="s">
        <v>219</v>
      </c>
      <c r="B91" s="29" t="s">
        <v>220</v>
      </c>
      <c r="C91" s="29"/>
      <c r="D91" s="29"/>
      <c r="E91" s="29"/>
      <c r="F91" s="29"/>
      <c r="G91" s="46">
        <f>SUM(H91:H91:I91)</f>
        <v>0</v>
      </c>
      <c r="H91" s="65"/>
      <c r="I91" s="81"/>
      <c r="J91" s="53"/>
      <c r="K91" s="53"/>
      <c r="L91" s="53"/>
      <c r="M91" s="83"/>
    </row>
    <row r="92" spans="1:13" ht="15" customHeight="1">
      <c r="A92" s="67" t="s">
        <v>221</v>
      </c>
      <c r="B92" s="29" t="s">
        <v>222</v>
      </c>
      <c r="C92" s="29"/>
      <c r="D92" s="29"/>
      <c r="E92" s="29"/>
      <c r="F92" s="29"/>
      <c r="G92" s="46">
        <f>SUM(H92:H92:I92)</f>
        <v>0</v>
      </c>
      <c r="H92" s="65"/>
      <c r="I92" s="81"/>
      <c r="J92" s="53"/>
      <c r="K92" s="53"/>
      <c r="L92" s="53"/>
      <c r="M92" s="83"/>
    </row>
    <row r="93" spans="1:13" s="7" customFormat="1" ht="15" customHeight="1">
      <c r="A93" s="67" t="s">
        <v>223</v>
      </c>
      <c r="B93" s="29" t="s">
        <v>224</v>
      </c>
      <c r="C93" s="29"/>
      <c r="D93" s="29"/>
      <c r="E93" s="29"/>
      <c r="F93" s="29"/>
      <c r="G93" s="46">
        <f>SUM(H93:H93:I93)</f>
        <v>0</v>
      </c>
      <c r="H93" s="65"/>
      <c r="I93" s="81"/>
      <c r="J93" s="53"/>
      <c r="K93" s="53"/>
      <c r="L93" s="53"/>
      <c r="M93" s="83"/>
    </row>
    <row r="94" spans="1:13" ht="15" customHeight="1">
      <c r="A94" s="67" t="s">
        <v>225</v>
      </c>
      <c r="B94" s="29" t="s">
        <v>59</v>
      </c>
      <c r="C94" s="29"/>
      <c r="D94" s="29"/>
      <c r="E94" s="29"/>
      <c r="F94" s="29"/>
      <c r="G94" s="46">
        <f>SUM(H94:H94:I94)</f>
        <v>0</v>
      </c>
      <c r="H94" s="65"/>
      <c r="I94" s="81"/>
      <c r="J94" s="53"/>
      <c r="K94" s="53"/>
      <c r="L94" s="53"/>
      <c r="M94" s="83"/>
    </row>
    <row r="95" spans="1:13" ht="15" customHeight="1">
      <c r="A95" s="67" t="s">
        <v>226</v>
      </c>
      <c r="B95" s="29" t="s">
        <v>227</v>
      </c>
      <c r="C95" s="29"/>
      <c r="D95" s="29"/>
      <c r="E95" s="29"/>
      <c r="F95" s="29"/>
      <c r="G95" s="46">
        <f>SUM(H95:H95:I95)</f>
        <v>0</v>
      </c>
      <c r="H95" s="65"/>
      <c r="I95" s="81"/>
      <c r="J95" s="53"/>
      <c r="K95" s="53"/>
      <c r="L95" s="53"/>
      <c r="M95" s="83"/>
    </row>
    <row r="96" spans="1:13" ht="15" customHeight="1">
      <c r="A96" s="67" t="s">
        <v>228</v>
      </c>
      <c r="B96" s="29" t="s">
        <v>229</v>
      </c>
      <c r="C96" s="29"/>
      <c r="D96" s="29"/>
      <c r="E96" s="29"/>
      <c r="F96" s="29"/>
      <c r="G96" s="46">
        <f>SUM(H96:H96:I96)</f>
        <v>0</v>
      </c>
      <c r="H96" s="65"/>
      <c r="I96" s="81"/>
      <c r="J96" s="53"/>
      <c r="K96" s="53"/>
      <c r="L96" s="53"/>
      <c r="M96" s="83"/>
    </row>
    <row r="97" spans="1:13" ht="15" customHeight="1">
      <c r="A97" s="67" t="s">
        <v>230</v>
      </c>
      <c r="B97" s="29" t="s">
        <v>76</v>
      </c>
      <c r="C97" s="29"/>
      <c r="D97" s="29"/>
      <c r="E97" s="29"/>
      <c r="F97" s="29"/>
      <c r="G97" s="46">
        <v>235</v>
      </c>
      <c r="H97" s="65">
        <v>44</v>
      </c>
      <c r="I97" s="81">
        <v>6</v>
      </c>
      <c r="J97" s="81">
        <v>79</v>
      </c>
      <c r="K97" s="81">
        <v>106</v>
      </c>
      <c r="L97" s="81"/>
      <c r="M97" s="68"/>
    </row>
    <row r="98" spans="1:13" ht="15" customHeight="1">
      <c r="A98" s="67"/>
      <c r="B98" s="29"/>
      <c r="C98" s="53">
        <v>15</v>
      </c>
      <c r="D98" s="54" t="s">
        <v>77</v>
      </c>
      <c r="E98" s="55" t="s">
        <v>78</v>
      </c>
      <c r="F98" s="55" t="s">
        <v>79</v>
      </c>
      <c r="G98" s="51">
        <v>235</v>
      </c>
      <c r="H98" s="64">
        <v>44</v>
      </c>
      <c r="I98" s="52">
        <v>6</v>
      </c>
      <c r="J98" s="52">
        <v>79</v>
      </c>
      <c r="K98" s="52">
        <v>106</v>
      </c>
      <c r="L98" s="52"/>
      <c r="M98" s="52"/>
    </row>
    <row r="99" spans="1:13" ht="15" customHeight="1">
      <c r="A99" s="67" t="s">
        <v>231</v>
      </c>
      <c r="B99" s="29" t="s">
        <v>232</v>
      </c>
      <c r="C99" s="29"/>
      <c r="D99" s="29"/>
      <c r="E99" s="29"/>
      <c r="F99" s="29"/>
      <c r="G99" s="51">
        <f>SUM(H99:H99:I99)</f>
        <v>0</v>
      </c>
      <c r="H99" s="65"/>
      <c r="I99" s="81"/>
      <c r="J99" s="53"/>
      <c r="K99" s="53"/>
      <c r="L99" s="53"/>
      <c r="M99" s="83"/>
    </row>
    <row r="100" spans="1:13" ht="15" customHeight="1">
      <c r="A100" s="67" t="s">
        <v>233</v>
      </c>
      <c r="B100" s="29" t="s">
        <v>234</v>
      </c>
      <c r="C100" s="29"/>
      <c r="D100" s="29"/>
      <c r="E100" s="29"/>
      <c r="F100" s="29"/>
      <c r="G100" s="51">
        <f>SUM(H100:H100:I100)</f>
        <v>0</v>
      </c>
      <c r="H100" s="65"/>
      <c r="I100" s="81"/>
      <c r="J100" s="53"/>
      <c r="K100" s="53"/>
      <c r="L100" s="53"/>
      <c r="M100" s="83"/>
    </row>
    <row r="101" spans="1:13" ht="15" customHeight="1">
      <c r="A101" s="67" t="s">
        <v>235</v>
      </c>
      <c r="B101" s="29" t="s">
        <v>236</v>
      </c>
      <c r="C101" s="29"/>
      <c r="D101" s="29"/>
      <c r="E101" s="29"/>
      <c r="F101" s="29"/>
      <c r="G101" s="51">
        <f>SUM(H101:H101:I101)</f>
        <v>0</v>
      </c>
      <c r="H101" s="65"/>
      <c r="I101" s="81"/>
      <c r="J101" s="53"/>
      <c r="K101" s="53"/>
      <c r="L101" s="53"/>
      <c r="M101" s="83"/>
    </row>
    <row r="102" spans="1:13" ht="15" customHeight="1">
      <c r="A102" s="67" t="s">
        <v>237</v>
      </c>
      <c r="B102" s="29" t="s">
        <v>238</v>
      </c>
      <c r="C102" s="29"/>
      <c r="D102" s="29"/>
      <c r="E102" s="29"/>
      <c r="F102" s="29"/>
      <c r="G102" s="51">
        <f>SUM(H102:H102:I102)</f>
        <v>0</v>
      </c>
      <c r="H102" s="65"/>
      <c r="I102" s="81"/>
      <c r="J102" s="53"/>
      <c r="K102" s="53"/>
      <c r="L102" s="53"/>
      <c r="M102" s="83"/>
    </row>
    <row r="103" spans="1:13" ht="15" customHeight="1" thickBot="1">
      <c r="A103" s="71" t="s">
        <v>239</v>
      </c>
      <c r="B103" s="72" t="s">
        <v>240</v>
      </c>
      <c r="C103" s="72"/>
      <c r="D103" s="72"/>
      <c r="E103" s="72"/>
      <c r="F103" s="72"/>
      <c r="G103" s="77">
        <f>SUM(H103:H103:I103)</f>
        <v>0</v>
      </c>
      <c r="H103" s="78"/>
      <c r="I103" s="56"/>
      <c r="J103" s="90"/>
      <c r="K103" s="90"/>
      <c r="L103" s="90"/>
      <c r="M103" s="87"/>
    </row>
    <row r="105" spans="1:18" s="42" customFormat="1" ht="13.5">
      <c r="A105" s="44" t="s">
        <v>272</v>
      </c>
      <c r="B105" s="45"/>
      <c r="C105" s="45"/>
      <c r="F105" s="74"/>
      <c r="G105" s="75"/>
      <c r="J105" s="49"/>
      <c r="L105" s="102"/>
      <c r="M105" s="49" t="s">
        <v>270</v>
      </c>
      <c r="P105" s="43"/>
      <c r="Q105" s="43"/>
      <c r="R105" s="43"/>
    </row>
    <row r="133" ht="10.5">
      <c r="K133" s="117"/>
    </row>
  </sheetData>
  <sheetProtection password="C6E7" sheet="1"/>
  <mergeCells count="4">
    <mergeCell ref="A3:B4"/>
    <mergeCell ref="A55:B56"/>
    <mergeCell ref="H3:M3"/>
    <mergeCell ref="H55:M5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25" r:id="rId2"/>
  <ignoredErrors>
    <ignoredError sqref="G21 G23 G33" formula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E2:V5"/>
  <sheetViews>
    <sheetView zoomScalePageLayoutView="0" workbookViewId="0" topLeftCell="B1">
      <selection activeCell="U23" sqref="U23"/>
    </sheetView>
  </sheetViews>
  <sheetFormatPr defaultColWidth="9.140625" defaultRowHeight="12.75"/>
  <sheetData>
    <row r="2" spans="6:18" ht="33.75" customHeight="1">
      <c r="F2" s="132" t="s">
        <v>255</v>
      </c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</row>
    <row r="4" spans="5:22" ht="12.75">
      <c r="E4" s="79" t="s">
        <v>254</v>
      </c>
      <c r="F4" s="95">
        <v>2001</v>
      </c>
      <c r="G4" s="96">
        <v>2002</v>
      </c>
      <c r="H4" s="95">
        <v>2003</v>
      </c>
      <c r="I4" s="96">
        <v>2004</v>
      </c>
      <c r="J4" s="95">
        <v>2005</v>
      </c>
      <c r="K4" s="96">
        <v>2006</v>
      </c>
      <c r="L4" s="95">
        <v>2007</v>
      </c>
      <c r="M4" s="96">
        <v>2008</v>
      </c>
      <c r="N4" s="95">
        <v>2009</v>
      </c>
      <c r="O4" s="96">
        <v>2010</v>
      </c>
      <c r="P4" s="95">
        <v>2011</v>
      </c>
      <c r="Q4" s="97">
        <v>2012</v>
      </c>
      <c r="R4" s="95">
        <v>2013</v>
      </c>
      <c r="S4" s="97">
        <v>2014</v>
      </c>
      <c r="T4" s="95">
        <v>2015</v>
      </c>
      <c r="U4" s="107">
        <v>2016</v>
      </c>
      <c r="V4" s="111">
        <v>2017</v>
      </c>
    </row>
    <row r="5" spans="6:22" ht="12.75">
      <c r="F5" s="104">
        <v>39</v>
      </c>
      <c r="G5" s="105">
        <v>142</v>
      </c>
      <c r="H5" s="104">
        <v>84</v>
      </c>
      <c r="I5" s="105">
        <v>18</v>
      </c>
      <c r="J5" s="104">
        <v>298</v>
      </c>
      <c r="K5" s="105">
        <v>69</v>
      </c>
      <c r="L5" s="104">
        <v>131</v>
      </c>
      <c r="M5" s="105">
        <v>102</v>
      </c>
      <c r="N5" s="104">
        <v>36</v>
      </c>
      <c r="O5" s="105">
        <v>5</v>
      </c>
      <c r="P5" s="104">
        <v>150</v>
      </c>
      <c r="Q5" s="106">
        <v>62</v>
      </c>
      <c r="R5" s="104">
        <v>84</v>
      </c>
      <c r="S5" s="106">
        <v>148</v>
      </c>
      <c r="T5" s="104">
        <v>114</v>
      </c>
      <c r="U5" s="106">
        <v>36</v>
      </c>
      <c r="V5" s="119">
        <v>21</v>
      </c>
    </row>
  </sheetData>
  <sheetProtection/>
  <mergeCells count="1">
    <mergeCell ref="F2:R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Elif GEZEN</cp:lastModifiedBy>
  <cp:lastPrinted>2016-02-16T12:03:50Z</cp:lastPrinted>
  <dcterms:created xsi:type="dcterms:W3CDTF">1999-05-26T11:21:22Z</dcterms:created>
  <dcterms:modified xsi:type="dcterms:W3CDTF">2018-06-13T11:04:04Z</dcterms:modified>
  <cp:category/>
  <cp:version/>
  <cp:contentType/>
  <cp:contentStatus/>
</cp:coreProperties>
</file>